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Event Planning Worksheet" state="visible" r:id="rId4"/>
  </sheets>
  <calcPr calcId="171027" fullCalcOnLoad="1"/>
</workbook>
</file>

<file path=xl/sharedStrings.xml><?xml version="1.0" encoding="utf-8"?>
<sst xmlns="http://schemas.openxmlformats.org/spreadsheetml/2006/main" count="770" uniqueCount="168">
  <si>
    <t/>
  </si>
  <si>
    <t xml:space="preserve">Create professional Gantt charts in GanttPRO in a few clicks   </t>
  </si>
  <si>
    <t>Event Planning Worksheet</t>
  </si>
  <si>
    <t>Color</t>
  </si>
  <si>
    <t>WBS Number</t>
  </si>
  <si>
    <t>Task name / Title</t>
  </si>
  <si>
    <t>Assigned to</t>
  </si>
  <si>
    <t>Planned start date</t>
  </si>
  <si>
    <t>Planned end date</t>
  </si>
  <si>
    <t>Deadline</t>
  </si>
  <si>
    <t>Progress (%)</t>
  </si>
  <si>
    <t>Duration  (hours)</t>
  </si>
  <si>
    <t>Estimated hours</t>
  </si>
  <si>
    <t>Time log (minutes)</t>
  </si>
  <si>
    <t>Status</t>
  </si>
  <si>
    <t>Priority</t>
  </si>
  <si>
    <t>Task description</t>
  </si>
  <si>
    <t>Predecessor</t>
  </si>
  <si>
    <t>Cost</t>
  </si>
  <si>
    <t>Actual cost</t>
  </si>
  <si>
    <t>1</t>
  </si>
  <si>
    <t>8 weeks or more prior to the event:</t>
  </si>
  <si>
    <t>1.1</t>
  </si>
  <si>
    <t>Investigate possible dates for the program.</t>
  </si>
  <si>
    <t>1.1.1</t>
  </si>
  <si>
    <t>Check Calendar for all events</t>
  </si>
  <si>
    <t>Open</t>
  </si>
  <si>
    <t>Medium</t>
  </si>
  <si>
    <t>1.2</t>
  </si>
  <si>
    <t>Reserve the necessary facilities, including rain location.</t>
  </si>
  <si>
    <t>1.3</t>
  </si>
  <si>
    <t>Review your budget</t>
  </si>
  <si>
    <t>1.4</t>
  </si>
  <si>
    <t>Request a sample contract</t>
  </si>
  <si>
    <t>1.5</t>
  </si>
  <si>
    <t>Allocate resources</t>
  </si>
  <si>
    <t>1.6</t>
  </si>
  <si>
    <t>Meet with your advisor</t>
  </si>
  <si>
    <t>1.7</t>
  </si>
  <si>
    <t>Develop a marketing plan</t>
  </si>
  <si>
    <t>1.7.1</t>
  </si>
  <si>
    <t>Collaborative opportunities</t>
  </si>
  <si>
    <t>1.7.2</t>
  </si>
  <si>
    <t>Obtain necessary quotes on printing and other services</t>
  </si>
  <si>
    <t>1.7.3</t>
  </si>
  <si>
    <t>Design and order printed publicity pieces</t>
  </si>
  <si>
    <t>1.7.4</t>
  </si>
  <si>
    <t>Reserve information tables</t>
  </si>
  <si>
    <t>1.8</t>
  </si>
  <si>
    <t>Obtain sample catering menus</t>
  </si>
  <si>
    <t>2</t>
  </si>
  <si>
    <t>6-8 weeks prior to the event:</t>
  </si>
  <si>
    <t>2.1</t>
  </si>
  <si>
    <t>Obtain all signed contracts</t>
  </si>
  <si>
    <t>2.2</t>
  </si>
  <si>
    <t>Contracts, vendor invoices, etc.</t>
  </si>
  <si>
    <t>2.3</t>
  </si>
  <si>
    <t>Order printed publicity (posters, table tents, etc.)</t>
  </si>
  <si>
    <t>2.4</t>
  </si>
  <si>
    <t>Order A/V equipment</t>
  </si>
  <si>
    <t>2.5</t>
  </si>
  <si>
    <t>Review facility policies regarding programs, noise, food, and special situations</t>
  </si>
  <si>
    <t>2.6</t>
  </si>
  <si>
    <t>Regarding special needs</t>
  </si>
  <si>
    <t>2.6.1</t>
  </si>
  <si>
    <t>electrician</t>
  </si>
  <si>
    <t>2.6.2</t>
  </si>
  <si>
    <t>security</t>
  </si>
  <si>
    <t>2.6.3</t>
  </si>
  <si>
    <t>additional staffing required</t>
  </si>
  <si>
    <t>2.6.4</t>
  </si>
  <si>
    <t>rented equipment</t>
  </si>
  <si>
    <t>2.6.5</t>
  </si>
  <si>
    <t>grills</t>
  </si>
  <si>
    <t>2.6.6</t>
  </si>
  <si>
    <t>balloons/helium</t>
  </si>
  <si>
    <t>2.6.7</t>
  </si>
  <si>
    <t>amplified sound</t>
  </si>
  <si>
    <t>2.6.8</t>
  </si>
  <si>
    <t>special staging</t>
  </si>
  <si>
    <t>2.7</t>
  </si>
  <si>
    <t>Order any additional equipment/materials</t>
  </si>
  <si>
    <t>2.8</t>
  </si>
  <si>
    <t>Submit event information</t>
  </si>
  <si>
    <t>2.9</t>
  </si>
  <si>
    <t>Place order with the caterer</t>
  </si>
  <si>
    <t>3</t>
  </si>
  <si>
    <t>5-6 weeks prior to the event:</t>
  </si>
  <si>
    <t>3.1</t>
  </si>
  <si>
    <t>Submit printed publicity for posting</t>
  </si>
  <si>
    <t>3.2</t>
  </si>
  <si>
    <t>Submit reservation for table tents, if applicable</t>
  </si>
  <si>
    <t>3.3</t>
  </si>
  <si>
    <t>Confirm reservation of information tables</t>
  </si>
  <si>
    <t>4</t>
  </si>
  <si>
    <t>4 weeks prior to the event</t>
  </si>
  <si>
    <t>4.1</t>
  </si>
  <si>
    <t>Review the budget</t>
  </si>
  <si>
    <t>4.2</t>
  </si>
  <si>
    <t>Recruit volunteers for all aspects of upcoming event</t>
  </si>
  <si>
    <t>4.3</t>
  </si>
  <si>
    <t>Request any necessary checks</t>
  </si>
  <si>
    <t>5</t>
  </si>
  <si>
    <t>2 weeks prior to the event</t>
  </si>
  <si>
    <t>5.1</t>
  </si>
  <si>
    <t>Discuss any needed changes in room configuration</t>
  </si>
  <si>
    <t>5.2</t>
  </si>
  <si>
    <t>Finalize necessary security/staffing arrangements</t>
  </si>
  <si>
    <t>5.3</t>
  </si>
  <si>
    <t>Review all necessary confirmations</t>
  </si>
  <si>
    <t>5.4</t>
  </si>
  <si>
    <t>Meet with advisor for an update on your progress</t>
  </si>
  <si>
    <t>5.5</t>
  </si>
  <si>
    <t>Review any special rules</t>
  </si>
  <si>
    <t>6</t>
  </si>
  <si>
    <t>1 week prior to the event</t>
  </si>
  <si>
    <t>6.1</t>
  </si>
  <si>
    <t>Contact the contractors to confirm all event details</t>
  </si>
  <si>
    <t>6.2</t>
  </si>
  <si>
    <t>Determine who is meeting the entertainment/guest</t>
  </si>
  <si>
    <t>6.3</t>
  </si>
  <si>
    <t>When, and where Provide maps/directions as needed</t>
  </si>
  <si>
    <t>6.4</t>
  </si>
  <si>
    <t>Review all responsibilities</t>
  </si>
  <si>
    <t>6.5</t>
  </si>
  <si>
    <t>Make final arrangements</t>
  </si>
  <si>
    <t>6.6</t>
  </si>
  <si>
    <t>Make any final catering arrangements</t>
  </si>
  <si>
    <t>7</t>
  </si>
  <si>
    <t>Day before the event</t>
  </si>
  <si>
    <t>7.1</t>
  </si>
  <si>
    <t>Pick up vendor(s) check(s)</t>
  </si>
  <si>
    <t>7.2</t>
  </si>
  <si>
    <t>Make any final purchases</t>
  </si>
  <si>
    <t>7.3</t>
  </si>
  <si>
    <t>Determine who will introduce the entertainment/guest</t>
  </si>
  <si>
    <t>8</t>
  </si>
  <si>
    <t>Day of the event</t>
  </si>
  <si>
    <t>8.1</t>
  </si>
  <si>
    <t>Responsible party to meets with caterer, vendors, speaker, entertainer</t>
  </si>
  <si>
    <t>8.2</t>
  </si>
  <si>
    <t>Decorate/prepare room as appropriate</t>
  </si>
  <si>
    <t>8.3</t>
  </si>
  <si>
    <t>Don’t forget the check(s)</t>
  </si>
  <si>
    <t>8.4</t>
  </si>
  <si>
    <t>Enjoy the event!</t>
  </si>
  <si>
    <t>9</t>
  </si>
  <si>
    <t>After the event</t>
  </si>
  <si>
    <t>9.1</t>
  </si>
  <si>
    <t>Clean up the area</t>
  </si>
  <si>
    <t>9.2</t>
  </si>
  <si>
    <t>Facility shutdown</t>
  </si>
  <si>
    <t>10</t>
  </si>
  <si>
    <t>1-2 days after the event</t>
  </si>
  <si>
    <t>10.1</t>
  </si>
  <si>
    <t>Complete an event profile</t>
  </si>
  <si>
    <t>10.2</t>
  </si>
  <si>
    <t>File notes with the event profile</t>
  </si>
  <si>
    <t>10.3</t>
  </si>
  <si>
    <t>Submit any final receipts for payment</t>
  </si>
  <si>
    <t>10.4</t>
  </si>
  <si>
    <t>Send thank-you notes to anyone who helped</t>
  </si>
  <si>
    <t>10.5</t>
  </si>
  <si>
    <t>Ensure there were no problems</t>
  </si>
  <si>
    <t>10.6</t>
  </si>
  <si>
    <t>Make sure all contractors/vendors have received payment</t>
  </si>
  <si>
    <t>This document has been created with the help of https://ganttpro.com online service</t>
  </si>
  <si>
    <t>You are free to use the document for your purposes with no limitations. To edit it, please, create a copy or use https://ganttpro.com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</si>
</sst>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color theme="1"/>
      <family val="2"/>
      <scheme val="minor"/>
      <sz val="11"/>
      <name val="Calibri"/>
    </font>
    <font>
      <color rgb="FFFFFFFF"/>
    </font>
    <font>
      <b/>
      <color rgb="FFFFFFFF"/>
      <sz val="9"/>
    </font>
    <font>
      <b/>
      <color rgb="FF222222"/>
      <sz val="9"/>
    </font>
    <font>
      <b/>
    </font>
    <font>
      <color rgb="FF888888"/>
    </font>
  </fonts>
  <fills count="8">
    <fill>
      <patternFill patternType="none"/>
    </fill>
    <fill>
      <patternFill patternType="gray125"/>
    </fill>
    <fill>
      <patternFill patternType="solid">
        <fgColor rgb="FF00564c"/>
      </patternFill>
    </fill>
    <fill>
      <patternFill patternType="solid">
        <fgColor rgb="FF1a7367"/>
      </patternFill>
    </fill>
    <fill>
      <patternFill patternType="solid">
        <fgColor rgb="FFdafff0"/>
      </patternFill>
    </fill>
    <fill>
      <patternFill patternType="solid">
        <fgColor rgb="FFF9D295"/>
      </patternFill>
    </fill>
    <fill>
      <patternFill patternType="solid">
        <fgColor rgb="FF81C784"/>
      </patternFill>
    </fill>
    <fill>
      <patternFill patternType="solid">
        <fgColor rgb="FF50C7D6"/>
      </patternFill>
    </fill>
  </fills>
  <borders count="2">
    <border>
      <left/>
      <right/>
      <top/>
      <bottom/>
      <diagonal/>
    </border>
    <border>
      <left/>
      <right style="thin">
        <color rgb="FFC1E3D5"/>
      </right>
      <top/>
      <bottom style="thin">
        <color rgb="FFC1E3D5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Alignment="1"/>
    <xf numFmtId="0" fontId="1" fillId="2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 indent="1"/>
    </xf>
    <xf numFmtId="14" fontId="2" fillId="3" borderId="0" xfId="0" applyNumberFormat="1" applyFont="1" applyFill="1" applyAlignment="1">
      <alignment vertical="center" indent="1"/>
    </xf>
    <xf numFmtId="0" fontId="3" fillId="4" borderId="1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indent="3"/>
    </xf>
    <xf numFmtId="0" fontId="4" fillId="0" borderId="0" xfId="0" applyFont="1"/>
    <xf numFmtId="14" fontId="4" fillId="0" borderId="0" xfId="0" applyNumberFormat="1" applyFont="1"/>
    <xf numFmtId="0" fontId="4" fillId="6" borderId="0" xfId="0" applyFont="1" applyFill="1" applyAlignment="1">
      <alignment indent="3"/>
    </xf>
    <xf numFmtId="0" fontId="0" fillId="7" borderId="0" xfId="0" applyFill="1" applyAlignment="1">
      <alignment indent="3"/>
    </xf>
    <xf numFmtId="14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 editAs="oneCell">
    <xdr:from>
      <xdr:col>0</xdr:col>
      <xdr:colOff>0</xdr:colOff>
      <xdr:row>0</xdr:row>
      <xdr:rowOff>0</xdr:rowOff>
    </xdr:from>
    <xdr:ext cx="2286000" cy="571500"/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FormatPr defaultRowHeight="15" outlineLevelRow="0" outlineLevelCol="0" x14ac:dyDescent="55"/>
  <cols>
    <col min="1" max="1" width="3" customWidth="1"/>
    <col min="2" max="2" width="11" customWidth="1"/>
    <col min="3" max="4" width="3" customWidth="1"/>
    <col min="5" max="5" width="30" customWidth="1"/>
    <col min="6" max="8" width="11" customWidth="1"/>
    <col min="14" max="17" width="11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1"/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</row>
    <row r="2" spans="1:19" x14ac:dyDescent="0.25">
      <c r="A2" s="1"/>
      <c r="B2" s="1"/>
      <c r="C2" s="1"/>
      <c r="D2" s="1"/>
      <c r="E2" s="1"/>
      <c r="F2" s="1"/>
      <c r="G2" s="1"/>
      <c r="H2" s="1"/>
      <c r="I2" s="2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</row>
    <row r="4" spans="1:19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4">
        <f>TODAY()</f>
        <v>45022.42739871528</v>
      </c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3</v>
      </c>
      <c r="B5" s="5" t="s">
        <v>4</v>
      </c>
      <c r="C5" s="5" t="s">
        <v>0</v>
      </c>
      <c r="D5" s="5" t="s">
        <v>0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</row>
    <row r="6" spans="1:19" x14ac:dyDescent="0.25">
      <c r="A6" s="6" t="s">
        <v>0</v>
      </c>
      <c r="B6" s="7" t="s">
        <v>20</v>
      </c>
      <c r="C6" s="7" t="s">
        <v>21</v>
      </c>
      <c r="D6" s="7"/>
      <c r="E6" s="7"/>
      <c r="F6" s="7" t="s">
        <v>0</v>
      </c>
      <c r="G6" s="8">
        <f>TODAY()+3</f>
        <v>45025.42739841435</v>
      </c>
      <c r="H6" s="8">
        <f>TODAY()+17</f>
        <v>45039.42739841435</v>
      </c>
      <c r="I6" s="7" t="s">
        <v>0</v>
      </c>
      <c r="J6" s="7">
        <v>0</v>
      </c>
      <c r="K6" s="7">
        <v>88</v>
      </c>
      <c r="L6" s="7">
        <v>0</v>
      </c>
      <c r="M6" s="7">
        <v>0</v>
      </c>
      <c r="N6" s="7" t="s">
        <v>0</v>
      </c>
      <c r="O6" s="7" t="s">
        <v>0</v>
      </c>
      <c r="P6" s="7" t="s">
        <v>0</v>
      </c>
      <c r="Q6" s="7" t="s">
        <v>0</v>
      </c>
      <c r="R6" s="7">
        <v>0</v>
      </c>
      <c r="S6" s="7">
        <v>0</v>
      </c>
    </row>
    <row r="7" spans="1:19" x14ac:dyDescent="0.25">
      <c r="A7" s="9" t="s">
        <v>0</v>
      </c>
      <c r="B7" s="7" t="s">
        <v>22</v>
      </c>
      <c r="C7" s="7" t="s">
        <v>0</v>
      </c>
      <c r="D7" s="7" t="s">
        <v>23</v>
      </c>
      <c r="E7" s="7"/>
      <c r="F7" s="7" t="s">
        <v>0</v>
      </c>
      <c r="G7" s="8">
        <f>TODAY()+3</f>
        <v>45025.42739841435</v>
      </c>
      <c r="H7" s="8">
        <f>TODAY()+3</f>
        <v>45025.42739841435</v>
      </c>
      <c r="I7" s="7" t="s">
        <v>0</v>
      </c>
      <c r="J7" s="7">
        <v>0</v>
      </c>
      <c r="K7" s="7">
        <v>8</v>
      </c>
      <c r="L7" s="7">
        <v>0</v>
      </c>
      <c r="M7" s="7">
        <v>0</v>
      </c>
      <c r="N7" s="7" t="s">
        <v>0</v>
      </c>
      <c r="O7" s="7" t="s">
        <v>0</v>
      </c>
      <c r="P7" s="7" t="s">
        <v>0</v>
      </c>
      <c r="Q7" s="7" t="s">
        <v>0</v>
      </c>
      <c r="R7" s="7">
        <v>0</v>
      </c>
      <c r="S7" s="7">
        <v>0</v>
      </c>
    </row>
    <row r="8" spans="1:19" x14ac:dyDescent="0.25">
      <c r="A8" s="10" t="s">
        <v>0</v>
      </c>
      <c r="B8" t="s">
        <v>24</v>
      </c>
      <c r="C8" t="s">
        <v>0</v>
      </c>
      <c r="D8" t="s">
        <v>0</v>
      </c>
      <c r="E8" t="s">
        <v>25</v>
      </c>
      <c r="F8" t="s">
        <v>0</v>
      </c>
      <c r="G8" s="11">
        <f>TODAY()+3</f>
        <v>45025.42739841435</v>
      </c>
      <c r="H8" s="11">
        <f>TODAY()+3</f>
        <v>45025.42739841435</v>
      </c>
      <c r="I8" t="s">
        <v>0</v>
      </c>
      <c r="J8">
        <v>0</v>
      </c>
      <c r="K8">
        <v>8</v>
      </c>
      <c r="L8">
        <v>0</v>
      </c>
      <c r="M8">
        <v>0</v>
      </c>
      <c r="N8" t="s">
        <v>26</v>
      </c>
      <c r="O8" t="s">
        <v>27</v>
      </c>
      <c r="P8" t="s">
        <v>0</v>
      </c>
      <c r="Q8" t="s">
        <v>0</v>
      </c>
      <c r="R8">
        <v>0</v>
      </c>
      <c r="S8">
        <v>0</v>
      </c>
    </row>
    <row r="9" spans="1:19" x14ac:dyDescent="0.25">
      <c r="A9" s="10" t="s">
        <v>0</v>
      </c>
      <c r="B9" t="s">
        <v>28</v>
      </c>
      <c r="C9" t="s">
        <v>0</v>
      </c>
      <c r="D9" t="s">
        <v>29</v>
      </c>
      <c r="E9"/>
      <c r="F9" t="s">
        <v>0</v>
      </c>
      <c r="G9" s="11">
        <f>TODAY()+4</f>
        <v>45026.42739842593</v>
      </c>
      <c r="H9" s="11">
        <f>TODAY()+4</f>
        <v>45026.42739842593</v>
      </c>
      <c r="I9" t="s">
        <v>0</v>
      </c>
      <c r="J9">
        <v>0</v>
      </c>
      <c r="K9">
        <v>8</v>
      </c>
      <c r="L9">
        <v>0</v>
      </c>
      <c r="M9">
        <v>0</v>
      </c>
      <c r="N9" t="s">
        <v>26</v>
      </c>
      <c r="O9" t="s">
        <v>27</v>
      </c>
      <c r="P9" t="s">
        <v>0</v>
      </c>
      <c r="Q9" t="s">
        <v>0</v>
      </c>
      <c r="R9">
        <v>0</v>
      </c>
      <c r="S9">
        <v>0</v>
      </c>
    </row>
    <row r="10" spans="1:19" x14ac:dyDescent="0.25">
      <c r="A10" s="10" t="s">
        <v>0</v>
      </c>
      <c r="B10" t="s">
        <v>30</v>
      </c>
      <c r="C10" t="s">
        <v>0</v>
      </c>
      <c r="D10" t="s">
        <v>31</v>
      </c>
      <c r="E10"/>
      <c r="F10" t="s">
        <v>0</v>
      </c>
      <c r="G10" s="11">
        <f>TODAY()+5</f>
        <v>45027.42739842593</v>
      </c>
      <c r="H10" s="11">
        <f>TODAY()+5</f>
        <v>45027.42739842593</v>
      </c>
      <c r="I10" t="s">
        <v>0</v>
      </c>
      <c r="J10">
        <v>0</v>
      </c>
      <c r="K10">
        <v>8</v>
      </c>
      <c r="L10">
        <v>0</v>
      </c>
      <c r="M10">
        <v>0</v>
      </c>
      <c r="N10" t="s">
        <v>26</v>
      </c>
      <c r="O10" t="s">
        <v>27</v>
      </c>
      <c r="P10" t="s">
        <v>0</v>
      </c>
      <c r="Q10" t="s">
        <v>0</v>
      </c>
      <c r="R10">
        <v>0</v>
      </c>
      <c r="S10">
        <v>0</v>
      </c>
    </row>
    <row r="11" spans="1:19" x14ac:dyDescent="0.25">
      <c r="A11" s="10" t="s">
        <v>0</v>
      </c>
      <c r="B11" t="s">
        <v>32</v>
      </c>
      <c r="C11" t="s">
        <v>0</v>
      </c>
      <c r="D11" t="s">
        <v>33</v>
      </c>
      <c r="E11"/>
      <c r="F11" t="s">
        <v>0</v>
      </c>
      <c r="G11" s="11">
        <f>TODAY()+6</f>
        <v>45028.42739842593</v>
      </c>
      <c r="H11" s="11">
        <f>TODAY()+6</f>
        <v>45028.42739842593</v>
      </c>
      <c r="I11" t="s">
        <v>0</v>
      </c>
      <c r="J11">
        <v>0</v>
      </c>
      <c r="K11">
        <v>8</v>
      </c>
      <c r="L11">
        <v>0</v>
      </c>
      <c r="M11">
        <v>0</v>
      </c>
      <c r="N11" t="s">
        <v>26</v>
      </c>
      <c r="O11" t="s">
        <v>27</v>
      </c>
      <c r="P11" t="s">
        <v>0</v>
      </c>
      <c r="Q11" t="s">
        <v>0</v>
      </c>
      <c r="R11">
        <v>0</v>
      </c>
      <c r="S11">
        <v>0</v>
      </c>
    </row>
    <row r="12" spans="1:19" x14ac:dyDescent="0.25">
      <c r="A12" s="10" t="s">
        <v>0</v>
      </c>
      <c r="B12" t="s">
        <v>34</v>
      </c>
      <c r="C12" t="s">
        <v>0</v>
      </c>
      <c r="D12" t="s">
        <v>35</v>
      </c>
      <c r="E12"/>
      <c r="F12" t="s">
        <v>0</v>
      </c>
      <c r="G12" s="11">
        <f>TODAY()+7</f>
        <v>45029.42739842593</v>
      </c>
      <c r="H12" s="11">
        <f>TODAY()+7</f>
        <v>45029.42739842593</v>
      </c>
      <c r="I12" t="s">
        <v>0</v>
      </c>
      <c r="J12">
        <v>0</v>
      </c>
      <c r="K12">
        <v>8</v>
      </c>
      <c r="L12">
        <v>0</v>
      </c>
      <c r="M12">
        <v>0</v>
      </c>
      <c r="N12" t="s">
        <v>26</v>
      </c>
      <c r="O12" t="s">
        <v>27</v>
      </c>
      <c r="P12" t="s">
        <v>0</v>
      </c>
      <c r="Q12" t="s">
        <v>0</v>
      </c>
      <c r="R12">
        <v>0</v>
      </c>
      <c r="S12">
        <v>0</v>
      </c>
    </row>
    <row r="13" spans="1:19" x14ac:dyDescent="0.25">
      <c r="A13" s="10" t="s">
        <v>0</v>
      </c>
      <c r="B13" t="s">
        <v>36</v>
      </c>
      <c r="C13" t="s">
        <v>0</v>
      </c>
      <c r="D13" t="s">
        <v>37</v>
      </c>
      <c r="E13"/>
      <c r="F13" t="s">
        <v>0</v>
      </c>
      <c r="G13" s="11">
        <f>TODAY()+10</f>
        <v>45032.42739842593</v>
      </c>
      <c r="H13" s="11">
        <f>TODAY()+10</f>
        <v>45032.42739842593</v>
      </c>
      <c r="I13" t="s">
        <v>0</v>
      </c>
      <c r="J13">
        <v>0</v>
      </c>
      <c r="K13">
        <v>8</v>
      </c>
      <c r="L13">
        <v>0</v>
      </c>
      <c r="M13">
        <v>0</v>
      </c>
      <c r="N13" t="s">
        <v>26</v>
      </c>
      <c r="O13" t="s">
        <v>27</v>
      </c>
      <c r="P13" t="s">
        <v>0</v>
      </c>
      <c r="Q13" t="s">
        <v>0</v>
      </c>
      <c r="R13">
        <v>0</v>
      </c>
      <c r="S13">
        <v>0</v>
      </c>
    </row>
    <row r="14" spans="1:19" x14ac:dyDescent="0.25">
      <c r="A14" s="9" t="s">
        <v>0</v>
      </c>
      <c r="B14" s="7" t="s">
        <v>38</v>
      </c>
      <c r="C14" s="7" t="s">
        <v>0</v>
      </c>
      <c r="D14" s="7" t="s">
        <v>39</v>
      </c>
      <c r="E14" s="7"/>
      <c r="F14" s="7" t="s">
        <v>0</v>
      </c>
      <c r="G14" s="8">
        <f>TODAY()+11</f>
        <v>45033.42739842593</v>
      </c>
      <c r="H14" s="8">
        <f>TODAY()+14</f>
        <v>45036.42739842593</v>
      </c>
      <c r="I14" s="7" t="s">
        <v>0</v>
      </c>
      <c r="J14" s="7">
        <v>0</v>
      </c>
      <c r="K14" s="7">
        <v>32</v>
      </c>
      <c r="L14" s="7">
        <v>0</v>
      </c>
      <c r="M14" s="7">
        <v>0</v>
      </c>
      <c r="N14" s="7" t="s">
        <v>0</v>
      </c>
      <c r="O14" s="7" t="s">
        <v>0</v>
      </c>
      <c r="P14" s="7" t="s">
        <v>0</v>
      </c>
      <c r="Q14" s="7" t="s">
        <v>20</v>
      </c>
      <c r="R14" s="7">
        <v>0</v>
      </c>
      <c r="S14" s="7">
        <v>0</v>
      </c>
    </row>
    <row r="15" spans="1:19" x14ac:dyDescent="0.25">
      <c r="A15" s="10" t="s">
        <v>0</v>
      </c>
      <c r="B15" t="s">
        <v>40</v>
      </c>
      <c r="C15" t="s">
        <v>0</v>
      </c>
      <c r="D15" t="s">
        <v>0</v>
      </c>
      <c r="E15" t="s">
        <v>41</v>
      </c>
      <c r="F15" t="s">
        <v>0</v>
      </c>
      <c r="G15" s="11">
        <f>TODAY()+11</f>
        <v>45033.42739842593</v>
      </c>
      <c r="H15" s="11">
        <f>TODAY()+11</f>
        <v>45033.42739842593</v>
      </c>
      <c r="I15" t="s">
        <v>0</v>
      </c>
      <c r="J15">
        <v>0</v>
      </c>
      <c r="K15">
        <v>8</v>
      </c>
      <c r="L15">
        <v>0</v>
      </c>
      <c r="M15">
        <v>0</v>
      </c>
      <c r="N15" t="s">
        <v>26</v>
      </c>
      <c r="O15" t="s">
        <v>27</v>
      </c>
      <c r="P15" t="s">
        <v>0</v>
      </c>
      <c r="Q15" t="s">
        <v>0</v>
      </c>
      <c r="R15">
        <v>0</v>
      </c>
      <c r="S15">
        <v>0</v>
      </c>
    </row>
    <row r="16" spans="1:19" x14ac:dyDescent="0.25">
      <c r="A16" s="10" t="s">
        <v>0</v>
      </c>
      <c r="B16" t="s">
        <v>42</v>
      </c>
      <c r="C16" t="s">
        <v>0</v>
      </c>
      <c r="D16" t="s">
        <v>0</v>
      </c>
      <c r="E16" t="s">
        <v>43</v>
      </c>
      <c r="F16" t="s">
        <v>0</v>
      </c>
      <c r="G16" s="11">
        <f>TODAY()+12</f>
        <v>45034.42739842593</v>
      </c>
      <c r="H16" s="11">
        <f>TODAY()+12</f>
        <v>45034.42739842593</v>
      </c>
      <c r="I16" t="s">
        <v>0</v>
      </c>
      <c r="J16">
        <v>0</v>
      </c>
      <c r="K16">
        <v>8</v>
      </c>
      <c r="L16">
        <v>0</v>
      </c>
      <c r="M16">
        <v>0</v>
      </c>
      <c r="N16" t="s">
        <v>26</v>
      </c>
      <c r="O16" t="s">
        <v>27</v>
      </c>
      <c r="P16" t="s">
        <v>0</v>
      </c>
      <c r="Q16" t="s">
        <v>0</v>
      </c>
      <c r="R16">
        <v>0</v>
      </c>
      <c r="S16">
        <v>0</v>
      </c>
    </row>
    <row r="17" spans="1:19" x14ac:dyDescent="0.25">
      <c r="A17" s="10" t="s">
        <v>0</v>
      </c>
      <c r="B17" t="s">
        <v>44</v>
      </c>
      <c r="C17" t="s">
        <v>0</v>
      </c>
      <c r="D17" t="s">
        <v>0</v>
      </c>
      <c r="E17" t="s">
        <v>45</v>
      </c>
      <c r="F17" t="s">
        <v>0</v>
      </c>
      <c r="G17" s="11">
        <f>TODAY()+13</f>
        <v>45035.42739842593</v>
      </c>
      <c r="H17" s="11">
        <f>TODAY()+13</f>
        <v>45035.42739842593</v>
      </c>
      <c r="I17" t="s">
        <v>0</v>
      </c>
      <c r="J17">
        <v>0</v>
      </c>
      <c r="K17">
        <v>8</v>
      </c>
      <c r="L17">
        <v>0</v>
      </c>
      <c r="M17">
        <v>0</v>
      </c>
      <c r="N17" t="s">
        <v>26</v>
      </c>
      <c r="O17" t="s">
        <v>27</v>
      </c>
      <c r="P17" t="s">
        <v>0</v>
      </c>
      <c r="Q17" t="s">
        <v>0</v>
      </c>
      <c r="R17">
        <v>0</v>
      </c>
      <c r="S17">
        <v>0</v>
      </c>
    </row>
    <row r="18" spans="1:19" x14ac:dyDescent="0.25">
      <c r="A18" s="10" t="s">
        <v>0</v>
      </c>
      <c r="B18" t="s">
        <v>46</v>
      </c>
      <c r="C18" t="s">
        <v>0</v>
      </c>
      <c r="D18" t="s">
        <v>0</v>
      </c>
      <c r="E18" t="s">
        <v>47</v>
      </c>
      <c r="F18" t="s">
        <v>0</v>
      </c>
      <c r="G18" s="11">
        <f>TODAY()+14</f>
        <v>45036.42739842593</v>
      </c>
      <c r="H18" s="11">
        <f>TODAY()+14</f>
        <v>45036.42739842593</v>
      </c>
      <c r="I18" t="s">
        <v>0</v>
      </c>
      <c r="J18">
        <v>0</v>
      </c>
      <c r="K18">
        <v>8</v>
      </c>
      <c r="L18">
        <v>0</v>
      </c>
      <c r="M18">
        <v>0</v>
      </c>
      <c r="N18" t="s">
        <v>26</v>
      </c>
      <c r="O18" t="s">
        <v>27</v>
      </c>
      <c r="P18" t="s">
        <v>0</v>
      </c>
      <c r="Q18" t="s">
        <v>0</v>
      </c>
      <c r="R18">
        <v>0</v>
      </c>
      <c r="S18">
        <v>0</v>
      </c>
    </row>
    <row r="19" spans="1:19" x14ac:dyDescent="0.25">
      <c r="A19" s="10" t="s">
        <v>0</v>
      </c>
      <c r="B19" t="s">
        <v>48</v>
      </c>
      <c r="C19" t="s">
        <v>0</v>
      </c>
      <c r="D19" t="s">
        <v>49</v>
      </c>
      <c r="E19"/>
      <c r="F19" t="s">
        <v>0</v>
      </c>
      <c r="G19" s="11">
        <f>TODAY()+17</f>
        <v>45039.42739842593</v>
      </c>
      <c r="H19" s="11">
        <f>TODAY()+17</f>
        <v>45039.42739842593</v>
      </c>
      <c r="I19" t="s">
        <v>0</v>
      </c>
      <c r="J19">
        <v>0</v>
      </c>
      <c r="K19">
        <v>8</v>
      </c>
      <c r="L19">
        <v>0</v>
      </c>
      <c r="M19">
        <v>0</v>
      </c>
      <c r="N19" t="s">
        <v>26</v>
      </c>
      <c r="O19" t="s">
        <v>27</v>
      </c>
      <c r="P19" t="s">
        <v>0</v>
      </c>
      <c r="Q19" t="s">
        <v>0</v>
      </c>
      <c r="R19">
        <v>0</v>
      </c>
      <c r="S19">
        <v>0</v>
      </c>
    </row>
    <row r="20" spans="1:19" x14ac:dyDescent="0.25">
      <c r="A20" s="6" t="s">
        <v>0</v>
      </c>
      <c r="B20" s="7" t="s">
        <v>50</v>
      </c>
      <c r="C20" s="7" t="s">
        <v>51</v>
      </c>
      <c r="D20" s="7"/>
      <c r="E20" s="7"/>
      <c r="F20" s="7" t="s">
        <v>0</v>
      </c>
      <c r="G20" s="8">
        <f>TODAY()+17</f>
        <v>45039.42739842593</v>
      </c>
      <c r="H20" s="8">
        <f>TODAY()+31</f>
        <v>45053.42739842593</v>
      </c>
      <c r="I20" s="7" t="s">
        <v>0</v>
      </c>
      <c r="J20" s="7">
        <v>0</v>
      </c>
      <c r="K20" s="7">
        <v>88</v>
      </c>
      <c r="L20" s="7">
        <v>0</v>
      </c>
      <c r="M20" s="7">
        <v>0</v>
      </c>
      <c r="N20" s="7" t="s">
        <v>0</v>
      </c>
      <c r="O20" s="7" t="s">
        <v>0</v>
      </c>
      <c r="P20" s="7" t="s">
        <v>0</v>
      </c>
      <c r="Q20" s="7" t="s">
        <v>38</v>
      </c>
      <c r="R20" s="7">
        <v>0</v>
      </c>
      <c r="S20" s="7">
        <v>0</v>
      </c>
    </row>
    <row r="21" spans="1:19" x14ac:dyDescent="0.25">
      <c r="A21" s="10" t="s">
        <v>0</v>
      </c>
      <c r="B21" t="s">
        <v>52</v>
      </c>
      <c r="C21" t="s">
        <v>0</v>
      </c>
      <c r="D21" t="s">
        <v>53</v>
      </c>
      <c r="E21"/>
      <c r="F21" t="s">
        <v>0</v>
      </c>
      <c r="G21" s="11">
        <f>TODAY()+17</f>
        <v>45039.4273984375</v>
      </c>
      <c r="H21" s="11">
        <f>TODAY()+17</f>
        <v>45039.4273984375</v>
      </c>
      <c r="I21" t="s">
        <v>0</v>
      </c>
      <c r="J21">
        <v>0</v>
      </c>
      <c r="K21">
        <v>8</v>
      </c>
      <c r="L21">
        <v>0</v>
      </c>
      <c r="M21">
        <v>0</v>
      </c>
      <c r="N21" t="s">
        <v>26</v>
      </c>
      <c r="O21" t="s">
        <v>27</v>
      </c>
      <c r="P21" t="s">
        <v>0</v>
      </c>
      <c r="Q21" t="s">
        <v>0</v>
      </c>
      <c r="R21">
        <v>0</v>
      </c>
      <c r="S21">
        <v>0</v>
      </c>
    </row>
    <row r="22" spans="1:19" x14ac:dyDescent="0.25">
      <c r="A22" s="10" t="s">
        <v>0</v>
      </c>
      <c r="B22" t="s">
        <v>54</v>
      </c>
      <c r="C22" t="s">
        <v>0</v>
      </c>
      <c r="D22" t="s">
        <v>55</v>
      </c>
      <c r="E22"/>
      <c r="F22" t="s">
        <v>0</v>
      </c>
      <c r="G22" s="11">
        <f>TODAY()+18</f>
        <v>45040.4273984375</v>
      </c>
      <c r="H22" s="11">
        <f>TODAY()+18</f>
        <v>45040.4273984375</v>
      </c>
      <c r="I22" t="s">
        <v>0</v>
      </c>
      <c r="J22">
        <v>0</v>
      </c>
      <c r="K22">
        <v>8</v>
      </c>
      <c r="L22">
        <v>0</v>
      </c>
      <c r="M22">
        <v>0</v>
      </c>
      <c r="N22" t="s">
        <v>26</v>
      </c>
      <c r="O22" t="s">
        <v>27</v>
      </c>
      <c r="P22" t="s">
        <v>0</v>
      </c>
      <c r="Q22" t="s">
        <v>0</v>
      </c>
      <c r="R22">
        <v>0</v>
      </c>
      <c r="S22">
        <v>0</v>
      </c>
    </row>
    <row r="23" spans="1:19" x14ac:dyDescent="0.25">
      <c r="A23" s="10" t="s">
        <v>0</v>
      </c>
      <c r="B23" t="s">
        <v>56</v>
      </c>
      <c r="C23" t="s">
        <v>0</v>
      </c>
      <c r="D23" t="s">
        <v>57</v>
      </c>
      <c r="E23"/>
      <c r="F23" t="s">
        <v>0</v>
      </c>
      <c r="G23" s="11">
        <f>TODAY()+19</f>
        <v>45041.4273984375</v>
      </c>
      <c r="H23" s="11">
        <f>TODAY()+19</f>
        <v>45041.4273984375</v>
      </c>
      <c r="I23" t="s">
        <v>0</v>
      </c>
      <c r="J23">
        <v>0</v>
      </c>
      <c r="K23">
        <v>8</v>
      </c>
      <c r="L23">
        <v>0</v>
      </c>
      <c r="M23">
        <v>0</v>
      </c>
      <c r="N23" t="s">
        <v>26</v>
      </c>
      <c r="O23" t="s">
        <v>27</v>
      </c>
      <c r="P23" t="s">
        <v>0</v>
      </c>
      <c r="Q23" t="s">
        <v>0</v>
      </c>
      <c r="R23">
        <v>0</v>
      </c>
      <c r="S23">
        <v>0</v>
      </c>
    </row>
    <row r="24" spans="1:19" x14ac:dyDescent="0.25">
      <c r="A24" s="10" t="s">
        <v>0</v>
      </c>
      <c r="B24" t="s">
        <v>58</v>
      </c>
      <c r="C24" t="s">
        <v>0</v>
      </c>
      <c r="D24" t="s">
        <v>59</v>
      </c>
      <c r="E24"/>
      <c r="F24" t="s">
        <v>0</v>
      </c>
      <c r="G24" s="11">
        <f>TODAY()+20</f>
        <v>45042.4273984375</v>
      </c>
      <c r="H24" s="11">
        <f>TODAY()+20</f>
        <v>45042.4273984375</v>
      </c>
      <c r="I24" t="s">
        <v>0</v>
      </c>
      <c r="J24">
        <v>0</v>
      </c>
      <c r="K24">
        <v>8</v>
      </c>
      <c r="L24">
        <v>0</v>
      </c>
      <c r="M24">
        <v>0</v>
      </c>
      <c r="N24" t="s">
        <v>26</v>
      </c>
      <c r="O24" t="s">
        <v>27</v>
      </c>
      <c r="P24" t="s">
        <v>0</v>
      </c>
      <c r="Q24" t="s">
        <v>0</v>
      </c>
      <c r="R24">
        <v>0</v>
      </c>
      <c r="S24">
        <v>0</v>
      </c>
    </row>
    <row r="25" spans="1:19" x14ac:dyDescent="0.25">
      <c r="A25" s="10" t="s">
        <v>0</v>
      </c>
      <c r="B25" t="s">
        <v>60</v>
      </c>
      <c r="C25" t="s">
        <v>0</v>
      </c>
      <c r="D25" t="s">
        <v>61</v>
      </c>
      <c r="E25"/>
      <c r="F25" t="s">
        <v>0</v>
      </c>
      <c r="G25" s="11">
        <f>TODAY()+21</f>
        <v>45043.4273984375</v>
      </c>
      <c r="H25" s="11">
        <f>TODAY()+21</f>
        <v>45043.4273984375</v>
      </c>
      <c r="I25" t="s">
        <v>0</v>
      </c>
      <c r="J25">
        <v>0</v>
      </c>
      <c r="K25">
        <v>8</v>
      </c>
      <c r="L25">
        <v>0</v>
      </c>
      <c r="M25">
        <v>0</v>
      </c>
      <c r="N25" t="s">
        <v>26</v>
      </c>
      <c r="O25" t="s">
        <v>27</v>
      </c>
      <c r="P25" t="s">
        <v>0</v>
      </c>
      <c r="Q25" t="s">
        <v>0</v>
      </c>
      <c r="R25">
        <v>0</v>
      </c>
      <c r="S25">
        <v>0</v>
      </c>
    </row>
    <row r="26" spans="1:19" x14ac:dyDescent="0.25">
      <c r="A26" s="9" t="s">
        <v>0</v>
      </c>
      <c r="B26" s="7" t="s">
        <v>62</v>
      </c>
      <c r="C26" s="7" t="s">
        <v>0</v>
      </c>
      <c r="D26" s="7" t="s">
        <v>63</v>
      </c>
      <c r="E26" s="7"/>
      <c r="F26" s="7" t="s">
        <v>0</v>
      </c>
      <c r="G26" s="8">
        <f>TODAY()+21</f>
        <v>45043.4273984375</v>
      </c>
      <c r="H26" s="8">
        <f>TODAY()+28</f>
        <v>45050.4273984375</v>
      </c>
      <c r="I26" s="7" t="s">
        <v>0</v>
      </c>
      <c r="J26" s="7">
        <v>0</v>
      </c>
      <c r="K26" s="7">
        <v>48</v>
      </c>
      <c r="L26" s="7">
        <v>0</v>
      </c>
      <c r="M26" s="7">
        <v>0</v>
      </c>
      <c r="N26" s="7" t="s">
        <v>0</v>
      </c>
      <c r="O26" s="7" t="s">
        <v>0</v>
      </c>
      <c r="P26" s="7" t="s">
        <v>0</v>
      </c>
      <c r="Q26" s="7" t="s">
        <v>0</v>
      </c>
      <c r="R26" s="7">
        <v>0</v>
      </c>
      <c r="S26" s="7">
        <v>0</v>
      </c>
    </row>
    <row r="27" spans="1:19" x14ac:dyDescent="0.25">
      <c r="A27" s="10" t="s">
        <v>0</v>
      </c>
      <c r="B27" t="s">
        <v>64</v>
      </c>
      <c r="C27" t="s">
        <v>0</v>
      </c>
      <c r="D27" t="s">
        <v>0</v>
      </c>
      <c r="E27" t="s">
        <v>65</v>
      </c>
      <c r="F27" t="s">
        <v>0</v>
      </c>
      <c r="G27" s="11">
        <f>TODAY()+21</f>
        <v>45043.4273984375</v>
      </c>
      <c r="H27" s="11">
        <f>TODAY()+21</f>
        <v>45043.4273984375</v>
      </c>
      <c r="I27" t="s">
        <v>0</v>
      </c>
      <c r="J27">
        <v>0</v>
      </c>
      <c r="K27">
        <v>8</v>
      </c>
      <c r="L27">
        <v>0</v>
      </c>
      <c r="M27">
        <v>0</v>
      </c>
      <c r="N27" t="s">
        <v>26</v>
      </c>
      <c r="O27" t="s">
        <v>27</v>
      </c>
      <c r="P27" t="s">
        <v>0</v>
      </c>
      <c r="Q27" t="s">
        <v>0</v>
      </c>
      <c r="R27">
        <v>0</v>
      </c>
      <c r="S27">
        <v>0</v>
      </c>
    </row>
    <row r="28" spans="1:19" x14ac:dyDescent="0.25">
      <c r="A28" s="10" t="s">
        <v>0</v>
      </c>
      <c r="B28" t="s">
        <v>66</v>
      </c>
      <c r="C28" t="s">
        <v>0</v>
      </c>
      <c r="D28" t="s">
        <v>0</v>
      </c>
      <c r="E28" t="s">
        <v>67</v>
      </c>
      <c r="F28" t="s">
        <v>0</v>
      </c>
      <c r="G28" s="11">
        <f>TODAY()+24</f>
        <v>45046.4273984375</v>
      </c>
      <c r="H28" s="11">
        <f>TODAY()+24</f>
        <v>45046.4273984375</v>
      </c>
      <c r="I28" t="s">
        <v>0</v>
      </c>
      <c r="J28">
        <v>0</v>
      </c>
      <c r="K28">
        <v>8</v>
      </c>
      <c r="L28">
        <v>0</v>
      </c>
      <c r="M28">
        <v>0</v>
      </c>
      <c r="N28" t="s">
        <v>26</v>
      </c>
      <c r="O28" t="s">
        <v>27</v>
      </c>
      <c r="P28" t="s">
        <v>0</v>
      </c>
      <c r="Q28" t="s">
        <v>0</v>
      </c>
      <c r="R28">
        <v>0</v>
      </c>
      <c r="S28">
        <v>0</v>
      </c>
    </row>
    <row r="29" spans="1:19" x14ac:dyDescent="0.25">
      <c r="A29" s="10" t="s">
        <v>0</v>
      </c>
      <c r="B29" t="s">
        <v>68</v>
      </c>
      <c r="C29" t="s">
        <v>0</v>
      </c>
      <c r="D29" t="s">
        <v>0</v>
      </c>
      <c r="E29" t="s">
        <v>69</v>
      </c>
      <c r="F29" t="s">
        <v>0</v>
      </c>
      <c r="G29" s="11">
        <f>TODAY()+25</f>
        <v>45047.4273984375</v>
      </c>
      <c r="H29" s="11">
        <f>TODAY()+25</f>
        <v>45047.4273984375</v>
      </c>
      <c r="I29" t="s">
        <v>0</v>
      </c>
      <c r="J29">
        <v>0</v>
      </c>
      <c r="K29">
        <v>8</v>
      </c>
      <c r="L29">
        <v>0</v>
      </c>
      <c r="M29">
        <v>0</v>
      </c>
      <c r="N29" t="s">
        <v>26</v>
      </c>
      <c r="O29" t="s">
        <v>27</v>
      </c>
      <c r="P29" t="s">
        <v>0</v>
      </c>
      <c r="Q29" t="s">
        <v>0</v>
      </c>
      <c r="R29">
        <v>0</v>
      </c>
      <c r="S29">
        <v>0</v>
      </c>
    </row>
    <row r="30" spans="1:19" x14ac:dyDescent="0.25">
      <c r="A30" s="10" t="s">
        <v>0</v>
      </c>
      <c r="B30" t="s">
        <v>70</v>
      </c>
      <c r="C30" t="s">
        <v>0</v>
      </c>
      <c r="D30" t="s">
        <v>0</v>
      </c>
      <c r="E30" t="s">
        <v>71</v>
      </c>
      <c r="F30" t="s">
        <v>0</v>
      </c>
      <c r="G30" s="11">
        <f>TODAY()+26</f>
        <v>45048.4273984375</v>
      </c>
      <c r="H30" s="11">
        <f>TODAY()+26</f>
        <v>45048.4273984375</v>
      </c>
      <c r="I30" t="s">
        <v>0</v>
      </c>
      <c r="J30">
        <v>0</v>
      </c>
      <c r="K30">
        <v>8</v>
      </c>
      <c r="L30">
        <v>0</v>
      </c>
      <c r="M30">
        <v>0</v>
      </c>
      <c r="N30" t="s">
        <v>26</v>
      </c>
      <c r="O30" t="s">
        <v>27</v>
      </c>
      <c r="P30" t="s">
        <v>0</v>
      </c>
      <c r="Q30" t="s">
        <v>0</v>
      </c>
      <c r="R30">
        <v>0</v>
      </c>
      <c r="S30">
        <v>0</v>
      </c>
    </row>
    <row r="31" spans="1:19" x14ac:dyDescent="0.25">
      <c r="A31" s="10" t="s">
        <v>0</v>
      </c>
      <c r="B31" t="s">
        <v>72</v>
      </c>
      <c r="C31" t="s">
        <v>0</v>
      </c>
      <c r="D31" t="s">
        <v>0</v>
      </c>
      <c r="E31" t="s">
        <v>73</v>
      </c>
      <c r="F31" t="s">
        <v>0</v>
      </c>
      <c r="G31" s="11">
        <f>TODAY()+27</f>
        <v>45049.4273984375</v>
      </c>
      <c r="H31" s="11">
        <f>TODAY()+27</f>
        <v>45049.4273984375</v>
      </c>
      <c r="I31" t="s">
        <v>0</v>
      </c>
      <c r="J31">
        <v>0</v>
      </c>
      <c r="K31">
        <v>8</v>
      </c>
      <c r="L31">
        <v>0</v>
      </c>
      <c r="M31">
        <v>0</v>
      </c>
      <c r="N31" t="s">
        <v>26</v>
      </c>
      <c r="O31" t="s">
        <v>27</v>
      </c>
      <c r="P31" t="s">
        <v>0</v>
      </c>
      <c r="Q31" t="s">
        <v>70</v>
      </c>
      <c r="R31">
        <v>0</v>
      </c>
      <c r="S31">
        <v>0</v>
      </c>
    </row>
    <row r="32" spans="1:19" x14ac:dyDescent="0.25">
      <c r="A32" s="10" t="s">
        <v>0</v>
      </c>
      <c r="B32" t="s">
        <v>74</v>
      </c>
      <c r="C32" t="s">
        <v>0</v>
      </c>
      <c r="D32" t="s">
        <v>0</v>
      </c>
      <c r="E32" t="s">
        <v>75</v>
      </c>
      <c r="F32" t="s">
        <v>0</v>
      </c>
      <c r="G32" s="11">
        <f>TODAY()+28</f>
        <v>45050.4273984375</v>
      </c>
      <c r="H32" s="11">
        <f>TODAY()+28</f>
        <v>45050.4273984375</v>
      </c>
      <c r="I32" t="s">
        <v>0</v>
      </c>
      <c r="J32">
        <v>0</v>
      </c>
      <c r="K32">
        <v>8</v>
      </c>
      <c r="L32">
        <v>0</v>
      </c>
      <c r="M32">
        <v>0</v>
      </c>
      <c r="N32" t="s">
        <v>26</v>
      </c>
      <c r="O32" t="s">
        <v>27</v>
      </c>
      <c r="P32" t="s">
        <v>0</v>
      </c>
      <c r="Q32" t="s">
        <v>0</v>
      </c>
      <c r="R32">
        <v>0</v>
      </c>
      <c r="S32">
        <v>0</v>
      </c>
    </row>
    <row r="33" spans="1:19" x14ac:dyDescent="0.25">
      <c r="A33" s="10" t="s">
        <v>0</v>
      </c>
      <c r="B33" t="s">
        <v>76</v>
      </c>
      <c r="C33" t="s">
        <v>0</v>
      </c>
      <c r="D33" t="s">
        <v>0</v>
      </c>
      <c r="E33" t="s">
        <v>77</v>
      </c>
      <c r="F33" t="s">
        <v>0</v>
      </c>
      <c r="G33" s="11">
        <f>TODAY()+28</f>
        <v>45050.4273984375</v>
      </c>
      <c r="H33" s="11">
        <f>TODAY()+28</f>
        <v>45050.4273984375</v>
      </c>
      <c r="I33" t="s">
        <v>0</v>
      </c>
      <c r="J33">
        <v>0</v>
      </c>
      <c r="K33">
        <v>8</v>
      </c>
      <c r="L33">
        <v>0</v>
      </c>
      <c r="M33">
        <v>0</v>
      </c>
      <c r="N33" t="s">
        <v>26</v>
      </c>
      <c r="O33" t="s">
        <v>27</v>
      </c>
      <c r="P33" t="s">
        <v>0</v>
      </c>
      <c r="Q33" t="s">
        <v>0</v>
      </c>
      <c r="R33">
        <v>0</v>
      </c>
      <c r="S33">
        <v>0</v>
      </c>
    </row>
    <row r="34" spans="1:19" x14ac:dyDescent="0.25">
      <c r="A34" s="10" t="s">
        <v>0</v>
      </c>
      <c r="B34" t="s">
        <v>78</v>
      </c>
      <c r="C34" t="s">
        <v>0</v>
      </c>
      <c r="D34" t="s">
        <v>0</v>
      </c>
      <c r="E34" t="s">
        <v>79</v>
      </c>
      <c r="F34" t="s">
        <v>0</v>
      </c>
      <c r="G34" s="11">
        <f>TODAY()+28</f>
        <v>45050.4273984375</v>
      </c>
      <c r="H34" s="11">
        <f>TODAY()+28</f>
        <v>45050.4273984375</v>
      </c>
      <c r="I34" t="s">
        <v>0</v>
      </c>
      <c r="J34">
        <v>0</v>
      </c>
      <c r="K34">
        <v>8</v>
      </c>
      <c r="L34">
        <v>0</v>
      </c>
      <c r="M34">
        <v>0</v>
      </c>
      <c r="N34" t="s">
        <v>26</v>
      </c>
      <c r="O34" t="s">
        <v>27</v>
      </c>
      <c r="P34" t="s">
        <v>0</v>
      </c>
      <c r="Q34" t="s">
        <v>0</v>
      </c>
      <c r="R34">
        <v>0</v>
      </c>
      <c r="S34">
        <v>0</v>
      </c>
    </row>
    <row r="35" spans="1:19" x14ac:dyDescent="0.25">
      <c r="A35" s="10" t="s">
        <v>0</v>
      </c>
      <c r="B35" t="s">
        <v>80</v>
      </c>
      <c r="C35" t="s">
        <v>0</v>
      </c>
      <c r="D35" t="s">
        <v>81</v>
      </c>
      <c r="E35"/>
      <c r="F35" t="s">
        <v>0</v>
      </c>
      <c r="G35" s="11">
        <f>TODAY()+31</f>
        <v>45053.4273984375</v>
      </c>
      <c r="H35" s="11">
        <f>TODAY()+31</f>
        <v>45053.4273984375</v>
      </c>
      <c r="I35" t="s">
        <v>0</v>
      </c>
      <c r="J35">
        <v>0</v>
      </c>
      <c r="K35">
        <v>8</v>
      </c>
      <c r="L35">
        <v>0</v>
      </c>
      <c r="M35">
        <v>0</v>
      </c>
      <c r="N35" t="s">
        <v>26</v>
      </c>
      <c r="O35" t="s">
        <v>27</v>
      </c>
      <c r="P35" t="s">
        <v>0</v>
      </c>
      <c r="Q35" t="s">
        <v>78</v>
      </c>
      <c r="R35">
        <v>0</v>
      </c>
      <c r="S35">
        <v>0</v>
      </c>
    </row>
    <row r="36" spans="1:19" x14ac:dyDescent="0.25">
      <c r="A36" s="10" t="s">
        <v>0</v>
      </c>
      <c r="B36" t="s">
        <v>82</v>
      </c>
      <c r="C36" t="s">
        <v>0</v>
      </c>
      <c r="D36" t="s">
        <v>83</v>
      </c>
      <c r="E36"/>
      <c r="F36" t="s">
        <v>0</v>
      </c>
      <c r="G36" s="11">
        <f>TODAY()+31</f>
        <v>45053.4273984375</v>
      </c>
      <c r="H36" s="11">
        <f>TODAY()+31</f>
        <v>45053.4273984375</v>
      </c>
      <c r="I36" t="s">
        <v>0</v>
      </c>
      <c r="J36">
        <v>0</v>
      </c>
      <c r="K36">
        <v>8</v>
      </c>
      <c r="L36">
        <v>0</v>
      </c>
      <c r="M36">
        <v>0</v>
      </c>
      <c r="N36" t="s">
        <v>26</v>
      </c>
      <c r="O36" t="s">
        <v>27</v>
      </c>
      <c r="P36" t="s">
        <v>0</v>
      </c>
      <c r="Q36" t="s">
        <v>0</v>
      </c>
      <c r="R36">
        <v>0</v>
      </c>
      <c r="S36">
        <v>0</v>
      </c>
    </row>
    <row r="37" spans="1:19" x14ac:dyDescent="0.25">
      <c r="A37" s="10" t="s">
        <v>0</v>
      </c>
      <c r="B37" t="s">
        <v>84</v>
      </c>
      <c r="C37" t="s">
        <v>0</v>
      </c>
      <c r="D37" t="s">
        <v>85</v>
      </c>
      <c r="E37"/>
      <c r="F37" t="s">
        <v>0</v>
      </c>
      <c r="G37" s="11">
        <f>TODAY()+31</f>
        <v>45053.42739844907</v>
      </c>
      <c r="H37" s="11">
        <f>TODAY()+31</f>
        <v>45053.42739844907</v>
      </c>
      <c r="I37" t="s">
        <v>0</v>
      </c>
      <c r="J37">
        <v>0</v>
      </c>
      <c r="K37">
        <v>8</v>
      </c>
      <c r="L37">
        <v>0</v>
      </c>
      <c r="M37">
        <v>0</v>
      </c>
      <c r="N37" t="s">
        <v>26</v>
      </c>
      <c r="O37" t="s">
        <v>27</v>
      </c>
      <c r="P37" t="s">
        <v>0</v>
      </c>
      <c r="Q37" t="s">
        <v>0</v>
      </c>
      <c r="R37">
        <v>0</v>
      </c>
      <c r="S37">
        <v>0</v>
      </c>
    </row>
    <row r="38" spans="1:19" x14ac:dyDescent="0.25">
      <c r="A38" s="6" t="s">
        <v>0</v>
      </c>
      <c r="B38" s="7" t="s">
        <v>86</v>
      </c>
      <c r="C38" s="7" t="s">
        <v>87</v>
      </c>
      <c r="D38" s="7"/>
      <c r="E38" s="7"/>
      <c r="F38" s="7" t="s">
        <v>0</v>
      </c>
      <c r="G38" s="8">
        <f>TODAY()+32</f>
        <v>45054.42739844907</v>
      </c>
      <c r="H38" s="8">
        <f>TODAY()+34</f>
        <v>45056.42739844907</v>
      </c>
      <c r="I38" s="7" t="s">
        <v>0</v>
      </c>
      <c r="J38" s="7">
        <v>0</v>
      </c>
      <c r="K38" s="7">
        <v>24</v>
      </c>
      <c r="L38" s="7">
        <v>0</v>
      </c>
      <c r="M38" s="7">
        <v>0</v>
      </c>
      <c r="N38" s="7" t="s">
        <v>0</v>
      </c>
      <c r="O38" s="7" t="s">
        <v>0</v>
      </c>
      <c r="P38" s="7" t="s">
        <v>0</v>
      </c>
      <c r="Q38" s="7" t="s">
        <v>84</v>
      </c>
      <c r="R38" s="7">
        <v>0</v>
      </c>
      <c r="S38" s="7">
        <v>0</v>
      </c>
    </row>
    <row r="39" spans="1:19" x14ac:dyDescent="0.25">
      <c r="A39" s="10" t="s">
        <v>0</v>
      </c>
      <c r="B39" t="s">
        <v>88</v>
      </c>
      <c r="C39" t="s">
        <v>0</v>
      </c>
      <c r="D39" t="s">
        <v>89</v>
      </c>
      <c r="E39"/>
      <c r="F39" t="s">
        <v>0</v>
      </c>
      <c r="G39" s="11">
        <f>TODAY()+32</f>
        <v>45054.42739844907</v>
      </c>
      <c r="H39" s="11">
        <f>TODAY()+32</f>
        <v>45054.42739844907</v>
      </c>
      <c r="I39" t="s">
        <v>0</v>
      </c>
      <c r="J39">
        <v>0</v>
      </c>
      <c r="K39">
        <v>8</v>
      </c>
      <c r="L39">
        <v>0</v>
      </c>
      <c r="M39">
        <v>0</v>
      </c>
      <c r="N39" t="s">
        <v>26</v>
      </c>
      <c r="O39" t="s">
        <v>27</v>
      </c>
      <c r="P39" t="s">
        <v>0</v>
      </c>
      <c r="Q39" t="s">
        <v>0</v>
      </c>
      <c r="R39">
        <v>0</v>
      </c>
      <c r="S39">
        <v>0</v>
      </c>
    </row>
    <row r="40" spans="1:19" x14ac:dyDescent="0.25">
      <c r="A40" s="10" t="s">
        <v>0</v>
      </c>
      <c r="B40" t="s">
        <v>90</v>
      </c>
      <c r="C40" t="s">
        <v>0</v>
      </c>
      <c r="D40" t="s">
        <v>91</v>
      </c>
      <c r="E40"/>
      <c r="F40" t="s">
        <v>0</v>
      </c>
      <c r="G40" s="11">
        <f>TODAY()+33</f>
        <v>45055.42739844907</v>
      </c>
      <c r="H40" s="11">
        <f>TODAY()+33</f>
        <v>45055.42739844907</v>
      </c>
      <c r="I40" t="s">
        <v>0</v>
      </c>
      <c r="J40">
        <v>0</v>
      </c>
      <c r="K40">
        <v>8</v>
      </c>
      <c r="L40">
        <v>0</v>
      </c>
      <c r="M40">
        <v>0</v>
      </c>
      <c r="N40" t="s">
        <v>26</v>
      </c>
      <c r="O40" t="s">
        <v>27</v>
      </c>
      <c r="P40" t="s">
        <v>0</v>
      </c>
      <c r="Q40" t="s">
        <v>0</v>
      </c>
      <c r="R40">
        <v>0</v>
      </c>
      <c r="S40">
        <v>0</v>
      </c>
    </row>
    <row r="41" spans="1:19" x14ac:dyDescent="0.25">
      <c r="A41" s="10" t="s">
        <v>0</v>
      </c>
      <c r="B41" t="s">
        <v>92</v>
      </c>
      <c r="C41" t="s">
        <v>0</v>
      </c>
      <c r="D41" t="s">
        <v>93</v>
      </c>
      <c r="E41"/>
      <c r="F41" t="s">
        <v>0</v>
      </c>
      <c r="G41" s="11">
        <f>TODAY()+34</f>
        <v>45056.42739844907</v>
      </c>
      <c r="H41" s="11">
        <f>TODAY()+34</f>
        <v>45056.42739844907</v>
      </c>
      <c r="I41" t="s">
        <v>0</v>
      </c>
      <c r="J41">
        <v>0</v>
      </c>
      <c r="K41">
        <v>8</v>
      </c>
      <c r="L41">
        <v>0</v>
      </c>
      <c r="M41">
        <v>0</v>
      </c>
      <c r="N41" t="s">
        <v>26</v>
      </c>
      <c r="O41" t="s">
        <v>27</v>
      </c>
      <c r="P41" t="s">
        <v>0</v>
      </c>
      <c r="Q41" t="s">
        <v>0</v>
      </c>
      <c r="R41">
        <v>0</v>
      </c>
      <c r="S41">
        <v>0</v>
      </c>
    </row>
    <row r="42" spans="1:19" x14ac:dyDescent="0.25">
      <c r="A42" s="6" t="s">
        <v>0</v>
      </c>
      <c r="B42" s="7" t="s">
        <v>94</v>
      </c>
      <c r="C42" s="7" t="s">
        <v>95</v>
      </c>
      <c r="D42" s="7"/>
      <c r="E42" s="7"/>
      <c r="F42" s="7" t="s">
        <v>0</v>
      </c>
      <c r="G42" s="8">
        <f>TODAY()+38</f>
        <v>45060.42739844907</v>
      </c>
      <c r="H42" s="8">
        <f>TODAY()+40</f>
        <v>45062.42739844907</v>
      </c>
      <c r="I42" s="7" t="s">
        <v>0</v>
      </c>
      <c r="J42" s="7">
        <v>0</v>
      </c>
      <c r="K42" s="7">
        <v>24</v>
      </c>
      <c r="L42" s="7">
        <v>0</v>
      </c>
      <c r="M42" s="7">
        <v>0</v>
      </c>
      <c r="N42" s="7" t="s">
        <v>0</v>
      </c>
      <c r="O42" s="7" t="s">
        <v>0</v>
      </c>
      <c r="P42" s="7" t="s">
        <v>0</v>
      </c>
      <c r="Q42" s="7" t="s">
        <v>0</v>
      </c>
      <c r="R42" s="7">
        <v>0</v>
      </c>
      <c r="S42" s="7">
        <v>0</v>
      </c>
    </row>
    <row r="43" spans="1:19" x14ac:dyDescent="0.25">
      <c r="A43" s="10" t="s">
        <v>0</v>
      </c>
      <c r="B43" t="s">
        <v>96</v>
      </c>
      <c r="C43" t="s">
        <v>0</v>
      </c>
      <c r="D43" t="s">
        <v>97</v>
      </c>
      <c r="E43"/>
      <c r="F43" t="s">
        <v>0</v>
      </c>
      <c r="G43" s="11">
        <f>TODAY()+38</f>
        <v>45060.42739844907</v>
      </c>
      <c r="H43" s="11">
        <f>TODAY()+38</f>
        <v>45060.42739844907</v>
      </c>
      <c r="I43" t="s">
        <v>0</v>
      </c>
      <c r="J43">
        <v>0</v>
      </c>
      <c r="K43">
        <v>8</v>
      </c>
      <c r="L43">
        <v>0</v>
      </c>
      <c r="M43">
        <v>0</v>
      </c>
      <c r="N43" t="s">
        <v>26</v>
      </c>
      <c r="O43" t="s">
        <v>27</v>
      </c>
      <c r="P43" t="s">
        <v>0</v>
      </c>
      <c r="Q43" t="s">
        <v>0</v>
      </c>
      <c r="R43">
        <v>0</v>
      </c>
      <c r="S43">
        <v>0</v>
      </c>
    </row>
    <row r="44" spans="1:19" x14ac:dyDescent="0.25">
      <c r="A44" s="10" t="s">
        <v>0</v>
      </c>
      <c r="B44" t="s">
        <v>98</v>
      </c>
      <c r="C44" t="s">
        <v>0</v>
      </c>
      <c r="D44" t="s">
        <v>99</v>
      </c>
      <c r="E44"/>
      <c r="F44" t="s">
        <v>0</v>
      </c>
      <c r="G44" s="11">
        <f>TODAY()+39</f>
        <v>45061.42739844907</v>
      </c>
      <c r="H44" s="11">
        <f>TODAY()+39</f>
        <v>45061.42739844907</v>
      </c>
      <c r="I44" t="s">
        <v>0</v>
      </c>
      <c r="J44">
        <v>0</v>
      </c>
      <c r="K44">
        <v>8</v>
      </c>
      <c r="L44">
        <v>0</v>
      </c>
      <c r="M44">
        <v>0</v>
      </c>
      <c r="N44" t="s">
        <v>26</v>
      </c>
      <c r="O44" t="s">
        <v>27</v>
      </c>
      <c r="P44" t="s">
        <v>0</v>
      </c>
      <c r="Q44" t="s">
        <v>0</v>
      </c>
      <c r="R44">
        <v>0</v>
      </c>
      <c r="S44">
        <v>0</v>
      </c>
    </row>
    <row r="45" spans="1:19" x14ac:dyDescent="0.25">
      <c r="A45" s="10" t="s">
        <v>0</v>
      </c>
      <c r="B45" t="s">
        <v>100</v>
      </c>
      <c r="C45" t="s">
        <v>0</v>
      </c>
      <c r="D45" t="s">
        <v>101</v>
      </c>
      <c r="E45"/>
      <c r="F45" t="s">
        <v>0</v>
      </c>
      <c r="G45" s="11">
        <f>TODAY()+40</f>
        <v>45062.42739844907</v>
      </c>
      <c r="H45" s="11">
        <f>TODAY()+40</f>
        <v>45062.42739844907</v>
      </c>
      <c r="I45" t="s">
        <v>0</v>
      </c>
      <c r="J45">
        <v>0</v>
      </c>
      <c r="K45">
        <v>8</v>
      </c>
      <c r="L45">
        <v>0</v>
      </c>
      <c r="M45">
        <v>0</v>
      </c>
      <c r="N45" t="s">
        <v>26</v>
      </c>
      <c r="O45" t="s">
        <v>27</v>
      </c>
      <c r="P45" t="s">
        <v>0</v>
      </c>
      <c r="Q45" t="s">
        <v>0</v>
      </c>
      <c r="R45">
        <v>0</v>
      </c>
      <c r="S45">
        <v>0</v>
      </c>
    </row>
    <row r="46" spans="1:19" x14ac:dyDescent="0.25">
      <c r="A46" s="6" t="s">
        <v>0</v>
      </c>
      <c r="B46" s="7" t="s">
        <v>102</v>
      </c>
      <c r="C46" s="7" t="s">
        <v>103</v>
      </c>
      <c r="D46" s="7"/>
      <c r="E46" s="7"/>
      <c r="F46" s="7" t="s">
        <v>0</v>
      </c>
      <c r="G46" s="8">
        <f>TODAY()+40</f>
        <v>45062.42739844907</v>
      </c>
      <c r="H46" s="8">
        <f>TODAY()+45</f>
        <v>45067.42739844907</v>
      </c>
      <c r="I46" s="7" t="s">
        <v>0</v>
      </c>
      <c r="J46" s="7">
        <v>0</v>
      </c>
      <c r="K46" s="7">
        <v>32</v>
      </c>
      <c r="L46" s="7">
        <v>0</v>
      </c>
      <c r="M46" s="7">
        <v>0</v>
      </c>
      <c r="N46" s="7" t="s">
        <v>0</v>
      </c>
      <c r="O46" s="7" t="s">
        <v>0</v>
      </c>
      <c r="P46" s="7" t="s">
        <v>0</v>
      </c>
      <c r="Q46" s="7" t="s">
        <v>0</v>
      </c>
      <c r="R46" s="7">
        <v>0</v>
      </c>
      <c r="S46" s="7">
        <v>0</v>
      </c>
    </row>
    <row r="47" spans="1:19" x14ac:dyDescent="0.25">
      <c r="A47" s="10" t="s">
        <v>0</v>
      </c>
      <c r="B47" t="s">
        <v>104</v>
      </c>
      <c r="C47" t="s">
        <v>0</v>
      </c>
      <c r="D47" t="s">
        <v>105</v>
      </c>
      <c r="E47"/>
      <c r="F47" t="s">
        <v>0</v>
      </c>
      <c r="G47" s="11">
        <f>TODAY()+40</f>
        <v>45062.42739844907</v>
      </c>
      <c r="H47" s="11">
        <f>TODAY()+40</f>
        <v>45062.42739844907</v>
      </c>
      <c r="I47" t="s">
        <v>0</v>
      </c>
      <c r="J47">
        <v>0</v>
      </c>
      <c r="K47">
        <v>8</v>
      </c>
      <c r="L47">
        <v>0</v>
      </c>
      <c r="M47">
        <v>0</v>
      </c>
      <c r="N47" t="s">
        <v>26</v>
      </c>
      <c r="O47" t="s">
        <v>27</v>
      </c>
      <c r="P47" t="s">
        <v>0</v>
      </c>
      <c r="Q47" t="s">
        <v>0</v>
      </c>
      <c r="R47">
        <v>0</v>
      </c>
      <c r="S47">
        <v>0</v>
      </c>
    </row>
    <row r="48" spans="1:19" x14ac:dyDescent="0.25">
      <c r="A48" s="10" t="s">
        <v>0</v>
      </c>
      <c r="B48" t="s">
        <v>106</v>
      </c>
      <c r="C48" t="s">
        <v>0</v>
      </c>
      <c r="D48" t="s">
        <v>107</v>
      </c>
      <c r="E48"/>
      <c r="F48" t="s">
        <v>0</v>
      </c>
      <c r="G48" s="11">
        <f>TODAY()+41</f>
        <v>45063.42739844907</v>
      </c>
      <c r="H48" s="11">
        <f>TODAY()+41</f>
        <v>45063.42739844907</v>
      </c>
      <c r="I48" t="s">
        <v>0</v>
      </c>
      <c r="J48">
        <v>0</v>
      </c>
      <c r="K48">
        <v>8</v>
      </c>
      <c r="L48">
        <v>0</v>
      </c>
      <c r="M48">
        <v>0</v>
      </c>
      <c r="N48" t="s">
        <v>26</v>
      </c>
      <c r="O48" t="s">
        <v>27</v>
      </c>
      <c r="P48" t="s">
        <v>0</v>
      </c>
      <c r="Q48" t="s">
        <v>0</v>
      </c>
      <c r="R48">
        <v>0</v>
      </c>
      <c r="S48">
        <v>0</v>
      </c>
    </row>
    <row r="49" spans="1:19" x14ac:dyDescent="0.25">
      <c r="A49" s="10" t="s">
        <v>0</v>
      </c>
      <c r="B49" t="s">
        <v>108</v>
      </c>
      <c r="C49" t="s">
        <v>0</v>
      </c>
      <c r="D49" t="s">
        <v>109</v>
      </c>
      <c r="E49"/>
      <c r="F49" t="s">
        <v>0</v>
      </c>
      <c r="G49" s="11">
        <f>TODAY()+42</f>
        <v>45064.42739844907</v>
      </c>
      <c r="H49" s="11">
        <f>TODAY()+42</f>
        <v>45064.42739844907</v>
      </c>
      <c r="I49" t="s">
        <v>0</v>
      </c>
      <c r="J49">
        <v>0</v>
      </c>
      <c r="K49">
        <v>8</v>
      </c>
      <c r="L49">
        <v>0</v>
      </c>
      <c r="M49">
        <v>0</v>
      </c>
      <c r="N49" t="s">
        <v>26</v>
      </c>
      <c r="O49" t="s">
        <v>27</v>
      </c>
      <c r="P49" t="s">
        <v>0</v>
      </c>
      <c r="Q49" t="s">
        <v>0</v>
      </c>
      <c r="R49">
        <v>0</v>
      </c>
      <c r="S49">
        <v>0</v>
      </c>
    </row>
    <row r="50" spans="1:19" x14ac:dyDescent="0.25">
      <c r="A50" s="10" t="s">
        <v>0</v>
      </c>
      <c r="B50" t="s">
        <v>110</v>
      </c>
      <c r="C50" t="s">
        <v>0</v>
      </c>
      <c r="D50" t="s">
        <v>111</v>
      </c>
      <c r="E50"/>
      <c r="F50" t="s">
        <v>0</v>
      </c>
      <c r="G50" s="11">
        <f>TODAY()+45</f>
        <v>45067.42739844907</v>
      </c>
      <c r="H50" s="11">
        <f>TODAY()+45</f>
        <v>45067.42739844907</v>
      </c>
      <c r="I50" t="s">
        <v>0</v>
      </c>
      <c r="J50">
        <v>0</v>
      </c>
      <c r="K50">
        <v>8</v>
      </c>
      <c r="L50">
        <v>0</v>
      </c>
      <c r="M50">
        <v>0</v>
      </c>
      <c r="N50" t="s">
        <v>26</v>
      </c>
      <c r="O50" t="s">
        <v>27</v>
      </c>
      <c r="P50" t="s">
        <v>0</v>
      </c>
      <c r="Q50" t="s">
        <v>0</v>
      </c>
      <c r="R50">
        <v>0</v>
      </c>
      <c r="S50">
        <v>0</v>
      </c>
    </row>
    <row r="51" spans="1:19" x14ac:dyDescent="0.25">
      <c r="A51" s="10" t="s">
        <v>0</v>
      </c>
      <c r="B51" t="s">
        <v>112</v>
      </c>
      <c r="C51" t="s">
        <v>0</v>
      </c>
      <c r="D51" t="s">
        <v>113</v>
      </c>
      <c r="E51"/>
      <c r="F51" t="s">
        <v>0</v>
      </c>
      <c r="G51" s="11">
        <f>TODAY()+45</f>
        <v>45067.42739844907</v>
      </c>
      <c r="H51" s="11">
        <f>TODAY()+45</f>
        <v>45067.42739844907</v>
      </c>
      <c r="I51" t="s">
        <v>0</v>
      </c>
      <c r="J51">
        <v>0</v>
      </c>
      <c r="K51">
        <v>8</v>
      </c>
      <c r="L51">
        <v>0</v>
      </c>
      <c r="M51">
        <v>0</v>
      </c>
      <c r="N51" t="s">
        <v>26</v>
      </c>
      <c r="O51" t="s">
        <v>27</v>
      </c>
      <c r="P51" t="s">
        <v>0</v>
      </c>
      <c r="Q51" t="s">
        <v>0</v>
      </c>
      <c r="R51">
        <v>0</v>
      </c>
      <c r="S51">
        <v>0</v>
      </c>
    </row>
    <row r="52" spans="1:19" x14ac:dyDescent="0.25">
      <c r="A52" s="6" t="s">
        <v>0</v>
      </c>
      <c r="B52" s="7" t="s">
        <v>114</v>
      </c>
      <c r="C52" s="7" t="s">
        <v>115</v>
      </c>
      <c r="D52" s="7"/>
      <c r="E52" s="7"/>
      <c r="F52" s="7" t="s">
        <v>0</v>
      </c>
      <c r="G52" s="8">
        <f>TODAY()+46</f>
        <v>45068.42739844907</v>
      </c>
      <c r="H52" s="8">
        <f>TODAY()+52</f>
        <v>45074.42739844907</v>
      </c>
      <c r="I52" s="7" t="s">
        <v>0</v>
      </c>
      <c r="J52" s="7">
        <v>0</v>
      </c>
      <c r="K52" s="7">
        <v>40</v>
      </c>
      <c r="L52" s="7">
        <v>0</v>
      </c>
      <c r="M52" s="7">
        <v>0</v>
      </c>
      <c r="N52" s="7" t="s">
        <v>0</v>
      </c>
      <c r="O52" s="7" t="s">
        <v>0</v>
      </c>
      <c r="P52" s="7" t="s">
        <v>0</v>
      </c>
      <c r="Q52" s="7" t="s">
        <v>0</v>
      </c>
      <c r="R52" s="7">
        <v>0</v>
      </c>
      <c r="S52" s="7">
        <v>0</v>
      </c>
    </row>
    <row r="53" spans="1:19" x14ac:dyDescent="0.25">
      <c r="A53" s="10" t="s">
        <v>0</v>
      </c>
      <c r="B53" t="s">
        <v>116</v>
      </c>
      <c r="C53" t="s">
        <v>0</v>
      </c>
      <c r="D53" t="s">
        <v>117</v>
      </c>
      <c r="E53"/>
      <c r="F53" t="s">
        <v>0</v>
      </c>
      <c r="G53" s="11">
        <f>TODAY()+46</f>
        <v>45068.42739846065</v>
      </c>
      <c r="H53" s="11">
        <f>TODAY()+46</f>
        <v>45068.42739846065</v>
      </c>
      <c r="I53" t="s">
        <v>0</v>
      </c>
      <c r="J53">
        <v>0</v>
      </c>
      <c r="K53">
        <v>8</v>
      </c>
      <c r="L53">
        <v>0</v>
      </c>
      <c r="M53">
        <v>0</v>
      </c>
      <c r="N53" t="s">
        <v>26</v>
      </c>
      <c r="O53" t="s">
        <v>27</v>
      </c>
      <c r="P53" t="s">
        <v>0</v>
      </c>
      <c r="Q53" t="s">
        <v>0</v>
      </c>
      <c r="R53">
        <v>0</v>
      </c>
      <c r="S53">
        <v>0</v>
      </c>
    </row>
    <row r="54" spans="1:19" x14ac:dyDescent="0.25">
      <c r="A54" s="10" t="s">
        <v>0</v>
      </c>
      <c r="B54" t="s">
        <v>118</v>
      </c>
      <c r="C54" t="s">
        <v>0</v>
      </c>
      <c r="D54" t="s">
        <v>119</v>
      </c>
      <c r="E54"/>
      <c r="F54" t="s">
        <v>0</v>
      </c>
      <c r="G54" s="11">
        <f>TODAY()+47</f>
        <v>45069.42739846065</v>
      </c>
      <c r="H54" s="11">
        <f>TODAY()+47</f>
        <v>45069.42739846065</v>
      </c>
      <c r="I54" t="s">
        <v>0</v>
      </c>
      <c r="J54">
        <v>0</v>
      </c>
      <c r="K54">
        <v>8</v>
      </c>
      <c r="L54">
        <v>0</v>
      </c>
      <c r="M54">
        <v>0</v>
      </c>
      <c r="N54" t="s">
        <v>26</v>
      </c>
      <c r="O54" t="s">
        <v>27</v>
      </c>
      <c r="P54" t="s">
        <v>0</v>
      </c>
      <c r="Q54" t="s">
        <v>0</v>
      </c>
      <c r="R54">
        <v>0</v>
      </c>
      <c r="S54">
        <v>0</v>
      </c>
    </row>
    <row r="55" spans="1:19" x14ac:dyDescent="0.25">
      <c r="A55" s="10" t="s">
        <v>0</v>
      </c>
      <c r="B55" t="s">
        <v>120</v>
      </c>
      <c r="C55" t="s">
        <v>0</v>
      </c>
      <c r="D55" t="s">
        <v>121</v>
      </c>
      <c r="E55"/>
      <c r="F55" t="s">
        <v>0</v>
      </c>
      <c r="G55" s="11">
        <f>TODAY()+48</f>
        <v>45070.42739846065</v>
      </c>
      <c r="H55" s="11">
        <f>TODAY()+48</f>
        <v>45070.42739846065</v>
      </c>
      <c r="I55" t="s">
        <v>0</v>
      </c>
      <c r="J55">
        <v>0</v>
      </c>
      <c r="K55">
        <v>8</v>
      </c>
      <c r="L55">
        <v>0</v>
      </c>
      <c r="M55">
        <v>0</v>
      </c>
      <c r="N55" t="s">
        <v>26</v>
      </c>
      <c r="O55" t="s">
        <v>27</v>
      </c>
      <c r="P55" t="s">
        <v>0</v>
      </c>
      <c r="Q55" t="s">
        <v>0</v>
      </c>
      <c r="R55">
        <v>0</v>
      </c>
      <c r="S55">
        <v>0</v>
      </c>
    </row>
    <row r="56" spans="1:19" x14ac:dyDescent="0.25">
      <c r="A56" s="10" t="s">
        <v>0</v>
      </c>
      <c r="B56" t="s">
        <v>122</v>
      </c>
      <c r="C56" t="s">
        <v>0</v>
      </c>
      <c r="D56" t="s">
        <v>123</v>
      </c>
      <c r="E56"/>
      <c r="F56" t="s">
        <v>0</v>
      </c>
      <c r="G56" s="11">
        <f>TODAY()+49</f>
        <v>45071.42739846065</v>
      </c>
      <c r="H56" s="11">
        <f>TODAY()+49</f>
        <v>45071.42739846065</v>
      </c>
      <c r="I56" t="s">
        <v>0</v>
      </c>
      <c r="J56">
        <v>0</v>
      </c>
      <c r="K56">
        <v>8</v>
      </c>
      <c r="L56">
        <v>0</v>
      </c>
      <c r="M56">
        <v>0</v>
      </c>
      <c r="N56" t="s">
        <v>26</v>
      </c>
      <c r="O56" t="s">
        <v>27</v>
      </c>
      <c r="P56" t="s">
        <v>0</v>
      </c>
      <c r="Q56" t="s">
        <v>0</v>
      </c>
      <c r="R56">
        <v>0</v>
      </c>
      <c r="S56">
        <v>0</v>
      </c>
    </row>
    <row r="57" spans="1:19" x14ac:dyDescent="0.25">
      <c r="A57" s="10" t="s">
        <v>0</v>
      </c>
      <c r="B57" t="s">
        <v>124</v>
      </c>
      <c r="C57" t="s">
        <v>0</v>
      </c>
      <c r="D57" t="s">
        <v>125</v>
      </c>
      <c r="E57"/>
      <c r="F57" t="s">
        <v>0</v>
      </c>
      <c r="G57" s="11">
        <f>TODAY()+52</f>
        <v>45074.42739846065</v>
      </c>
      <c r="H57" s="11">
        <f>TODAY()+52</f>
        <v>45074.42739846065</v>
      </c>
      <c r="I57" t="s">
        <v>0</v>
      </c>
      <c r="J57">
        <v>0</v>
      </c>
      <c r="K57">
        <v>8</v>
      </c>
      <c r="L57">
        <v>0</v>
      </c>
      <c r="M57">
        <v>0</v>
      </c>
      <c r="N57" t="s">
        <v>26</v>
      </c>
      <c r="O57" t="s">
        <v>27</v>
      </c>
      <c r="P57" t="s">
        <v>0</v>
      </c>
      <c r="Q57" t="s">
        <v>0</v>
      </c>
      <c r="R57">
        <v>0</v>
      </c>
      <c r="S57">
        <v>0</v>
      </c>
    </row>
    <row r="58" spans="1:19" x14ac:dyDescent="0.25">
      <c r="A58" s="10" t="s">
        <v>0</v>
      </c>
      <c r="B58" t="s">
        <v>126</v>
      </c>
      <c r="C58" t="s">
        <v>0</v>
      </c>
      <c r="D58" t="s">
        <v>127</v>
      </c>
      <c r="E58"/>
      <c r="F58" t="s">
        <v>0</v>
      </c>
      <c r="G58" s="11">
        <f>TODAY()+52</f>
        <v>45074.42739846065</v>
      </c>
      <c r="H58" s="11">
        <f>TODAY()+52</f>
        <v>45074.42739846065</v>
      </c>
      <c r="I58" t="s">
        <v>0</v>
      </c>
      <c r="J58">
        <v>0</v>
      </c>
      <c r="K58">
        <v>8</v>
      </c>
      <c r="L58">
        <v>0</v>
      </c>
      <c r="M58">
        <v>0</v>
      </c>
      <c r="N58" t="s">
        <v>26</v>
      </c>
      <c r="O58" t="s">
        <v>27</v>
      </c>
      <c r="P58" t="s">
        <v>0</v>
      </c>
      <c r="Q58" t="s">
        <v>0</v>
      </c>
      <c r="R58">
        <v>0</v>
      </c>
      <c r="S58">
        <v>0</v>
      </c>
    </row>
    <row r="59" spans="1:19" x14ac:dyDescent="0.25">
      <c r="A59" s="6" t="s">
        <v>0</v>
      </c>
      <c r="B59" s="7" t="s">
        <v>128</v>
      </c>
      <c r="C59" s="7" t="s">
        <v>129</v>
      </c>
      <c r="D59" s="7"/>
      <c r="E59" s="7"/>
      <c r="F59" s="7" t="s">
        <v>0</v>
      </c>
      <c r="G59" s="8">
        <f>TODAY()+53</f>
        <v>45075.42739846065</v>
      </c>
      <c r="H59" s="8">
        <f>TODAY()+55</f>
        <v>45077.42739846065</v>
      </c>
      <c r="I59" s="7" t="s">
        <v>0</v>
      </c>
      <c r="J59" s="7">
        <v>0</v>
      </c>
      <c r="K59" s="7">
        <v>24</v>
      </c>
      <c r="L59" s="7">
        <v>0</v>
      </c>
      <c r="M59" s="7">
        <v>0</v>
      </c>
      <c r="N59" s="7" t="s">
        <v>0</v>
      </c>
      <c r="O59" s="7" t="s">
        <v>0</v>
      </c>
      <c r="P59" s="7" t="s">
        <v>0</v>
      </c>
      <c r="Q59" s="7" t="s">
        <v>0</v>
      </c>
      <c r="R59" s="7">
        <v>0</v>
      </c>
      <c r="S59" s="7">
        <v>0</v>
      </c>
    </row>
    <row r="60" spans="1:19" x14ac:dyDescent="0.25">
      <c r="A60" s="10" t="s">
        <v>0</v>
      </c>
      <c r="B60" t="s">
        <v>130</v>
      </c>
      <c r="C60" t="s">
        <v>0</v>
      </c>
      <c r="D60" t="s">
        <v>131</v>
      </c>
      <c r="E60"/>
      <c r="F60" t="s">
        <v>0</v>
      </c>
      <c r="G60" s="11">
        <f>TODAY()+53</f>
        <v>45075.42739846065</v>
      </c>
      <c r="H60" s="11">
        <f>TODAY()+53</f>
        <v>45075.42739846065</v>
      </c>
      <c r="I60" t="s">
        <v>0</v>
      </c>
      <c r="J60">
        <v>0</v>
      </c>
      <c r="K60">
        <v>8</v>
      </c>
      <c r="L60">
        <v>0</v>
      </c>
      <c r="M60">
        <v>0</v>
      </c>
      <c r="N60" t="s">
        <v>26</v>
      </c>
      <c r="O60" t="s">
        <v>27</v>
      </c>
      <c r="P60" t="s">
        <v>0</v>
      </c>
      <c r="Q60" t="s">
        <v>0</v>
      </c>
      <c r="R60">
        <v>0</v>
      </c>
      <c r="S60">
        <v>0</v>
      </c>
    </row>
    <row r="61" spans="1:19" x14ac:dyDescent="0.25">
      <c r="A61" s="10" t="s">
        <v>0</v>
      </c>
      <c r="B61" t="s">
        <v>132</v>
      </c>
      <c r="C61" t="s">
        <v>0</v>
      </c>
      <c r="D61" t="s">
        <v>133</v>
      </c>
      <c r="E61"/>
      <c r="F61" t="s">
        <v>0</v>
      </c>
      <c r="G61" s="11">
        <f>TODAY()+54</f>
        <v>45076.42739846065</v>
      </c>
      <c r="H61" s="11">
        <f>TODAY()+54</f>
        <v>45076.42739846065</v>
      </c>
      <c r="I61" t="s">
        <v>0</v>
      </c>
      <c r="J61">
        <v>0</v>
      </c>
      <c r="K61">
        <v>8</v>
      </c>
      <c r="L61">
        <v>0</v>
      </c>
      <c r="M61">
        <v>0</v>
      </c>
      <c r="N61" t="s">
        <v>26</v>
      </c>
      <c r="O61" t="s">
        <v>27</v>
      </c>
      <c r="P61" t="s">
        <v>0</v>
      </c>
      <c r="Q61" t="s">
        <v>0</v>
      </c>
      <c r="R61">
        <v>0</v>
      </c>
      <c r="S61">
        <v>0</v>
      </c>
    </row>
    <row r="62" spans="1:19" x14ac:dyDescent="0.25">
      <c r="A62" s="10" t="s">
        <v>0</v>
      </c>
      <c r="B62" t="s">
        <v>134</v>
      </c>
      <c r="C62" t="s">
        <v>0</v>
      </c>
      <c r="D62" t="s">
        <v>135</v>
      </c>
      <c r="E62"/>
      <c r="F62" t="s">
        <v>0</v>
      </c>
      <c r="G62" s="11">
        <f>TODAY()+55</f>
        <v>45077.42739846065</v>
      </c>
      <c r="H62" s="11">
        <f>TODAY()+55</f>
        <v>45077.42739846065</v>
      </c>
      <c r="I62" t="s">
        <v>0</v>
      </c>
      <c r="J62">
        <v>0</v>
      </c>
      <c r="K62">
        <v>8</v>
      </c>
      <c r="L62">
        <v>0</v>
      </c>
      <c r="M62">
        <v>0</v>
      </c>
      <c r="N62" t="s">
        <v>26</v>
      </c>
      <c r="O62" t="s">
        <v>27</v>
      </c>
      <c r="P62" t="s">
        <v>0</v>
      </c>
      <c r="Q62" t="s">
        <v>0</v>
      </c>
      <c r="R62">
        <v>0</v>
      </c>
      <c r="S62">
        <v>0</v>
      </c>
    </row>
    <row r="63" spans="1:19" x14ac:dyDescent="0.25">
      <c r="A63" s="6" t="s">
        <v>0</v>
      </c>
      <c r="B63" s="7" t="s">
        <v>136</v>
      </c>
      <c r="C63" s="7" t="s">
        <v>137</v>
      </c>
      <c r="D63" s="7"/>
      <c r="E63" s="7"/>
      <c r="F63" s="7" t="s">
        <v>0</v>
      </c>
      <c r="G63" s="8">
        <f>TODAY()+59</f>
        <v>45081.42739846065</v>
      </c>
      <c r="H63" s="8">
        <f>TODAY()+63</f>
        <v>45085.42739846065</v>
      </c>
      <c r="I63" s="7" t="s">
        <v>0</v>
      </c>
      <c r="J63" s="7">
        <v>0</v>
      </c>
      <c r="K63" s="7">
        <v>40</v>
      </c>
      <c r="L63" s="7">
        <v>0</v>
      </c>
      <c r="M63" s="7">
        <v>0</v>
      </c>
      <c r="N63" s="7" t="s">
        <v>0</v>
      </c>
      <c r="O63" s="7" t="s">
        <v>0</v>
      </c>
      <c r="P63" s="7" t="s">
        <v>0</v>
      </c>
      <c r="Q63" s="7" t="s">
        <v>0</v>
      </c>
      <c r="R63" s="7">
        <v>0</v>
      </c>
      <c r="S63" s="7">
        <v>0</v>
      </c>
    </row>
    <row r="64" spans="1:19" x14ac:dyDescent="0.25">
      <c r="A64" s="10" t="s">
        <v>0</v>
      </c>
      <c r="B64" t="s">
        <v>138</v>
      </c>
      <c r="C64" t="s">
        <v>0</v>
      </c>
      <c r="D64" t="s">
        <v>139</v>
      </c>
      <c r="E64"/>
      <c r="F64" t="s">
        <v>0</v>
      </c>
      <c r="G64" s="11">
        <f>TODAY()+59</f>
        <v>45081.42739846065</v>
      </c>
      <c r="H64" s="11">
        <f>TODAY()+59</f>
        <v>45081.42739846065</v>
      </c>
      <c r="I64" t="s">
        <v>0</v>
      </c>
      <c r="J64">
        <v>0</v>
      </c>
      <c r="K64">
        <v>8</v>
      </c>
      <c r="L64">
        <v>0</v>
      </c>
      <c r="M64">
        <v>0</v>
      </c>
      <c r="N64" t="s">
        <v>26</v>
      </c>
      <c r="O64" t="s">
        <v>27</v>
      </c>
      <c r="P64" t="s">
        <v>0</v>
      </c>
      <c r="Q64" t="s">
        <v>0</v>
      </c>
      <c r="R64">
        <v>0</v>
      </c>
      <c r="S64">
        <v>0</v>
      </c>
    </row>
    <row r="65" spans="1:19" x14ac:dyDescent="0.25">
      <c r="A65" s="10" t="s">
        <v>0</v>
      </c>
      <c r="B65" t="s">
        <v>140</v>
      </c>
      <c r="C65" t="s">
        <v>0</v>
      </c>
      <c r="D65" t="s">
        <v>141</v>
      </c>
      <c r="E65"/>
      <c r="F65" t="s">
        <v>0</v>
      </c>
      <c r="G65" s="11">
        <f>TODAY()+60</f>
        <v>45082.42739846065</v>
      </c>
      <c r="H65" s="11">
        <f>TODAY()+60</f>
        <v>45082.42739846065</v>
      </c>
      <c r="I65" t="s">
        <v>0</v>
      </c>
      <c r="J65">
        <v>0</v>
      </c>
      <c r="K65">
        <v>8</v>
      </c>
      <c r="L65">
        <v>0</v>
      </c>
      <c r="M65">
        <v>0</v>
      </c>
      <c r="N65" t="s">
        <v>26</v>
      </c>
      <c r="O65" t="s">
        <v>27</v>
      </c>
      <c r="P65" t="s">
        <v>0</v>
      </c>
      <c r="Q65" t="s">
        <v>0</v>
      </c>
      <c r="R65">
        <v>0</v>
      </c>
      <c r="S65">
        <v>0</v>
      </c>
    </row>
    <row r="66" spans="1:19" x14ac:dyDescent="0.25">
      <c r="A66" s="10" t="s">
        <v>0</v>
      </c>
      <c r="B66" t="s">
        <v>142</v>
      </c>
      <c r="C66" t="s">
        <v>0</v>
      </c>
      <c r="D66" t="s">
        <v>143</v>
      </c>
      <c r="E66"/>
      <c r="F66" t="s">
        <v>0</v>
      </c>
      <c r="G66" s="11">
        <f>TODAY()+61</f>
        <v>45083.42739846065</v>
      </c>
      <c r="H66" s="11">
        <f>TODAY()+62</f>
        <v>45084.42739846065</v>
      </c>
      <c r="I66" t="s">
        <v>0</v>
      </c>
      <c r="J66">
        <v>0</v>
      </c>
      <c r="K66">
        <v>16</v>
      </c>
      <c r="L66">
        <v>0</v>
      </c>
      <c r="M66">
        <v>0</v>
      </c>
      <c r="N66" t="s">
        <v>26</v>
      </c>
      <c r="O66" t="s">
        <v>27</v>
      </c>
      <c r="P66" t="s">
        <v>0</v>
      </c>
      <c r="Q66" t="s">
        <v>0</v>
      </c>
      <c r="R66">
        <v>0</v>
      </c>
      <c r="S66">
        <v>0</v>
      </c>
    </row>
    <row r="67" spans="1:19" x14ac:dyDescent="0.25">
      <c r="A67" s="10" t="s">
        <v>0</v>
      </c>
      <c r="B67" t="s">
        <v>144</v>
      </c>
      <c r="C67" t="s">
        <v>0</v>
      </c>
      <c r="D67" t="s">
        <v>145</v>
      </c>
      <c r="E67"/>
      <c r="F67" t="s">
        <v>0</v>
      </c>
      <c r="G67" s="11">
        <f>TODAY()+63</f>
        <v>45085.42739846065</v>
      </c>
      <c r="H67" s="11">
        <f>TODAY()+63</f>
        <v>45085.42739846065</v>
      </c>
      <c r="I67" t="s">
        <v>0</v>
      </c>
      <c r="J67">
        <v>0</v>
      </c>
      <c r="K67">
        <v>8</v>
      </c>
      <c r="L67">
        <v>0</v>
      </c>
      <c r="M67">
        <v>0</v>
      </c>
      <c r="N67" t="s">
        <v>26</v>
      </c>
      <c r="O67" t="s">
        <v>27</v>
      </c>
      <c r="P67" t="s">
        <v>0</v>
      </c>
      <c r="Q67" t="s">
        <v>0</v>
      </c>
      <c r="R67">
        <v>0</v>
      </c>
      <c r="S67">
        <v>0</v>
      </c>
    </row>
    <row r="68" spans="1:19" x14ac:dyDescent="0.25">
      <c r="A68" s="6" t="s">
        <v>0</v>
      </c>
      <c r="B68" s="7" t="s">
        <v>146</v>
      </c>
      <c r="C68" s="7" t="s">
        <v>147</v>
      </c>
      <c r="D68" s="7"/>
      <c r="E68" s="7"/>
      <c r="F68" s="7" t="s">
        <v>0</v>
      </c>
      <c r="G68" s="8">
        <f>TODAY()+66</f>
        <v>45088.427398472224</v>
      </c>
      <c r="H68" s="8">
        <f>TODAY()+68</f>
        <v>45090.427398472224</v>
      </c>
      <c r="I68" s="7" t="s">
        <v>0</v>
      </c>
      <c r="J68" s="7">
        <v>0</v>
      </c>
      <c r="K68" s="7">
        <v>24</v>
      </c>
      <c r="L68" s="7">
        <v>0</v>
      </c>
      <c r="M68" s="7">
        <v>0</v>
      </c>
      <c r="N68" s="7" t="s">
        <v>0</v>
      </c>
      <c r="O68" s="7" t="s">
        <v>0</v>
      </c>
      <c r="P68" s="7" t="s">
        <v>0</v>
      </c>
      <c r="Q68" s="7" t="s">
        <v>144</v>
      </c>
      <c r="R68" s="7">
        <v>0</v>
      </c>
      <c r="S68" s="7">
        <v>0</v>
      </c>
    </row>
    <row r="69" spans="1:19" x14ac:dyDescent="0.25">
      <c r="A69" s="10" t="s">
        <v>0</v>
      </c>
      <c r="B69" t="s">
        <v>148</v>
      </c>
      <c r="C69" t="s">
        <v>0</v>
      </c>
      <c r="D69" t="s">
        <v>149</v>
      </c>
      <c r="E69"/>
      <c r="F69" t="s">
        <v>0</v>
      </c>
      <c r="G69" s="11">
        <f>TODAY()+66</f>
        <v>45088.427398472224</v>
      </c>
      <c r="H69" s="11">
        <f>TODAY()+67</f>
        <v>45089.427398472224</v>
      </c>
      <c r="I69" t="s">
        <v>0</v>
      </c>
      <c r="J69">
        <v>0</v>
      </c>
      <c r="K69">
        <v>16</v>
      </c>
      <c r="L69">
        <v>0</v>
      </c>
      <c r="M69">
        <v>0</v>
      </c>
      <c r="N69" t="s">
        <v>26</v>
      </c>
      <c r="O69" t="s">
        <v>27</v>
      </c>
      <c r="P69" t="s">
        <v>0</v>
      </c>
      <c r="Q69" t="s">
        <v>0</v>
      </c>
      <c r="R69">
        <v>0</v>
      </c>
      <c r="S69">
        <v>0</v>
      </c>
    </row>
    <row r="70" spans="1:19" x14ac:dyDescent="0.25">
      <c r="A70" s="10" t="s">
        <v>0</v>
      </c>
      <c r="B70" t="s">
        <v>150</v>
      </c>
      <c r="C70" t="s">
        <v>0</v>
      </c>
      <c r="D70" t="s">
        <v>151</v>
      </c>
      <c r="E70"/>
      <c r="F70" t="s">
        <v>0</v>
      </c>
      <c r="G70" s="11">
        <f>TODAY()+68</f>
        <v>45090.427398472224</v>
      </c>
      <c r="H70" s="11">
        <f>TODAY()+68</f>
        <v>45090.427398472224</v>
      </c>
      <c r="I70" t="s">
        <v>0</v>
      </c>
      <c r="J70">
        <v>0</v>
      </c>
      <c r="K70">
        <v>8</v>
      </c>
      <c r="L70">
        <v>0</v>
      </c>
      <c r="M70">
        <v>0</v>
      </c>
      <c r="N70" t="s">
        <v>26</v>
      </c>
      <c r="O70" t="s">
        <v>27</v>
      </c>
      <c r="P70" t="s">
        <v>0</v>
      </c>
      <c r="Q70" t="s">
        <v>0</v>
      </c>
      <c r="R70">
        <v>0</v>
      </c>
      <c r="S70">
        <v>0</v>
      </c>
    </row>
    <row r="71" spans="1:19" x14ac:dyDescent="0.25">
      <c r="A71" s="6" t="s">
        <v>0</v>
      </c>
      <c r="B71" s="7" t="s">
        <v>152</v>
      </c>
      <c r="C71" s="7" t="s">
        <v>153</v>
      </c>
      <c r="D71" s="7"/>
      <c r="E71" s="7"/>
      <c r="F71" s="7" t="s">
        <v>0</v>
      </c>
      <c r="G71" s="8">
        <f>TODAY()+69</f>
        <v>45091.427398472224</v>
      </c>
      <c r="H71" s="8">
        <f>TODAY()+75</f>
        <v>45097.427398472224</v>
      </c>
      <c r="I71" s="7" t="s">
        <v>0</v>
      </c>
      <c r="J71" s="7">
        <v>0</v>
      </c>
      <c r="K71" s="7">
        <v>40</v>
      </c>
      <c r="L71" s="7">
        <v>0</v>
      </c>
      <c r="M71" s="7">
        <v>0</v>
      </c>
      <c r="N71" s="7" t="s">
        <v>0</v>
      </c>
      <c r="O71" s="7" t="s">
        <v>0</v>
      </c>
      <c r="P71" s="7" t="s">
        <v>0</v>
      </c>
      <c r="Q71" s="7" t="s">
        <v>150</v>
      </c>
      <c r="R71" s="7">
        <v>0</v>
      </c>
      <c r="S71" s="7">
        <v>0</v>
      </c>
    </row>
    <row r="72" spans="1:19" x14ac:dyDescent="0.25">
      <c r="A72" s="10" t="s">
        <v>0</v>
      </c>
      <c r="B72" t="s">
        <v>154</v>
      </c>
      <c r="C72" t="s">
        <v>0</v>
      </c>
      <c r="D72" t="s">
        <v>155</v>
      </c>
      <c r="E72"/>
      <c r="F72" t="s">
        <v>0</v>
      </c>
      <c r="G72" s="11">
        <f>TODAY()+69</f>
        <v>45091.427398472224</v>
      </c>
      <c r="H72" s="11">
        <f>TODAY()+69</f>
        <v>45091.427398472224</v>
      </c>
      <c r="I72" t="s">
        <v>0</v>
      </c>
      <c r="J72">
        <v>0</v>
      </c>
      <c r="K72">
        <v>8</v>
      </c>
      <c r="L72">
        <v>0</v>
      </c>
      <c r="M72">
        <v>0</v>
      </c>
      <c r="N72" t="s">
        <v>26</v>
      </c>
      <c r="O72" t="s">
        <v>27</v>
      </c>
      <c r="P72" t="s">
        <v>0</v>
      </c>
      <c r="Q72" t="s">
        <v>0</v>
      </c>
      <c r="R72">
        <v>0</v>
      </c>
      <c r="S72">
        <v>0</v>
      </c>
    </row>
    <row r="73" spans="1:19" x14ac:dyDescent="0.25">
      <c r="A73" s="10" t="s">
        <v>0</v>
      </c>
      <c r="B73" t="s">
        <v>156</v>
      </c>
      <c r="C73" t="s">
        <v>0</v>
      </c>
      <c r="D73" t="s">
        <v>157</v>
      </c>
      <c r="E73"/>
      <c r="F73" t="s">
        <v>0</v>
      </c>
      <c r="G73" s="11">
        <f>TODAY()+69</f>
        <v>45091.427398472224</v>
      </c>
      <c r="H73" s="11">
        <f>TODAY()+69</f>
        <v>45091.427398472224</v>
      </c>
      <c r="I73" t="s">
        <v>0</v>
      </c>
      <c r="J73">
        <v>0</v>
      </c>
      <c r="K73">
        <v>8</v>
      </c>
      <c r="L73">
        <v>0</v>
      </c>
      <c r="M73">
        <v>0</v>
      </c>
      <c r="N73" t="s">
        <v>26</v>
      </c>
      <c r="O73" t="s">
        <v>27</v>
      </c>
      <c r="P73" t="s">
        <v>0</v>
      </c>
      <c r="Q73" t="s">
        <v>0</v>
      </c>
      <c r="R73">
        <v>0</v>
      </c>
      <c r="S73">
        <v>0</v>
      </c>
    </row>
    <row r="74" spans="1:19" x14ac:dyDescent="0.25">
      <c r="A74" s="10" t="s">
        <v>0</v>
      </c>
      <c r="B74" t="s">
        <v>158</v>
      </c>
      <c r="C74" t="s">
        <v>0</v>
      </c>
      <c r="D74" t="s">
        <v>159</v>
      </c>
      <c r="E74"/>
      <c r="F74" t="s">
        <v>0</v>
      </c>
      <c r="G74" s="11">
        <f>TODAY()+70</f>
        <v>45092.427398472224</v>
      </c>
      <c r="H74" s="11">
        <f>TODAY()+70</f>
        <v>45092.427398472224</v>
      </c>
      <c r="I74" t="s">
        <v>0</v>
      </c>
      <c r="J74">
        <v>0</v>
      </c>
      <c r="K74">
        <v>8</v>
      </c>
      <c r="L74">
        <v>0</v>
      </c>
      <c r="M74">
        <v>0</v>
      </c>
      <c r="N74" t="s">
        <v>26</v>
      </c>
      <c r="O74" t="s">
        <v>27</v>
      </c>
      <c r="P74" t="s">
        <v>0</v>
      </c>
      <c r="Q74" t="s">
        <v>0</v>
      </c>
      <c r="R74">
        <v>0</v>
      </c>
      <c r="S74">
        <v>0</v>
      </c>
    </row>
    <row r="75" spans="1:19" x14ac:dyDescent="0.25">
      <c r="A75" s="10" t="s">
        <v>0</v>
      </c>
      <c r="B75" t="s">
        <v>160</v>
      </c>
      <c r="C75" t="s">
        <v>0</v>
      </c>
      <c r="D75" t="s">
        <v>161</v>
      </c>
      <c r="E75"/>
      <c r="F75" t="s">
        <v>0</v>
      </c>
      <c r="G75" s="11">
        <f>TODAY()+73</f>
        <v>45095.427398472224</v>
      </c>
      <c r="H75" s="11">
        <f>TODAY()+73</f>
        <v>45095.427398472224</v>
      </c>
      <c r="I75" t="s">
        <v>0</v>
      </c>
      <c r="J75">
        <v>0</v>
      </c>
      <c r="K75">
        <v>8</v>
      </c>
      <c r="L75">
        <v>0</v>
      </c>
      <c r="M75">
        <v>0</v>
      </c>
      <c r="N75" t="s">
        <v>26</v>
      </c>
      <c r="O75" t="s">
        <v>27</v>
      </c>
      <c r="P75" t="s">
        <v>0</v>
      </c>
      <c r="Q75" t="s">
        <v>0</v>
      </c>
      <c r="R75">
        <v>0</v>
      </c>
      <c r="S75">
        <v>0</v>
      </c>
    </row>
    <row r="76" spans="1:19" x14ac:dyDescent="0.25">
      <c r="A76" s="10" t="s">
        <v>0</v>
      </c>
      <c r="B76" t="s">
        <v>162</v>
      </c>
      <c r="C76" t="s">
        <v>0</v>
      </c>
      <c r="D76" t="s">
        <v>163</v>
      </c>
      <c r="E76"/>
      <c r="F76" t="s">
        <v>0</v>
      </c>
      <c r="G76" s="11">
        <f>TODAY()+74</f>
        <v>45096.427398472224</v>
      </c>
      <c r="H76" s="11">
        <f>TODAY()+74</f>
        <v>45096.427398472224</v>
      </c>
      <c r="I76" t="s">
        <v>0</v>
      </c>
      <c r="J76">
        <v>0</v>
      </c>
      <c r="K76">
        <v>8</v>
      </c>
      <c r="L76">
        <v>0</v>
      </c>
      <c r="M76">
        <v>0</v>
      </c>
      <c r="N76" t="s">
        <v>26</v>
      </c>
      <c r="O76" t="s">
        <v>27</v>
      </c>
      <c r="P76" t="s">
        <v>0</v>
      </c>
      <c r="Q76" t="s">
        <v>0</v>
      </c>
      <c r="R76">
        <v>0</v>
      </c>
      <c r="S76">
        <v>0</v>
      </c>
    </row>
    <row r="77" spans="1:19" x14ac:dyDescent="0.25">
      <c r="A77" s="10" t="s">
        <v>0</v>
      </c>
      <c r="B77" t="s">
        <v>164</v>
      </c>
      <c r="C77" t="s">
        <v>0</v>
      </c>
      <c r="D77" t="s">
        <v>165</v>
      </c>
      <c r="E77"/>
      <c r="F77" t="s">
        <v>0</v>
      </c>
      <c r="G77" s="11">
        <f>TODAY()+75</f>
        <v>45097.427398472224</v>
      </c>
      <c r="H77" s="11">
        <f>TODAY()+75</f>
        <v>45097.427398472224</v>
      </c>
      <c r="I77" t="s">
        <v>0</v>
      </c>
      <c r="J77">
        <v>0</v>
      </c>
      <c r="K77">
        <v>8</v>
      </c>
      <c r="L77">
        <v>0</v>
      </c>
      <c r="M77">
        <v>0</v>
      </c>
      <c r="N77" t="s">
        <v>26</v>
      </c>
      <c r="O77" t="s">
        <v>27</v>
      </c>
      <c r="P77" t="s">
        <v>0</v>
      </c>
      <c r="Q77" t="s">
        <v>0</v>
      </c>
      <c r="R77">
        <v>0</v>
      </c>
      <c r="S77">
        <v>0</v>
      </c>
    </row>
    <row r="78" spans="1:1" x14ac:dyDescent="0.25">
      <c r="A78" t="s">
        <v>0</v>
      </c>
    </row>
    <row r="79" spans="1:19" x14ac:dyDescent="0.25">
      <c r="A79" s="12" t="s">
        <v>166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x14ac:dyDescent="0.25">
      <c r="A80" s="12" t="s">
        <v>167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</sheetData>
  <mergeCells count="65">
    <mergeCell ref="A1:H3"/>
    <mergeCell ref="I2:S2"/>
    <mergeCell ref="A4:I4"/>
    <mergeCell ref="J4:S4"/>
    <mergeCell ref="C6:E6"/>
    <mergeCell ref="D7:E7"/>
    <mergeCell ref="D9:E9"/>
    <mergeCell ref="D10:E10"/>
    <mergeCell ref="D11:E11"/>
    <mergeCell ref="D12:E12"/>
    <mergeCell ref="D13:E13"/>
    <mergeCell ref="D14:E14"/>
    <mergeCell ref="D19:E19"/>
    <mergeCell ref="C20:E20"/>
    <mergeCell ref="D21:E21"/>
    <mergeCell ref="D22:E22"/>
    <mergeCell ref="D23:E23"/>
    <mergeCell ref="D24:E24"/>
    <mergeCell ref="D25:E25"/>
    <mergeCell ref="D26:E26"/>
    <mergeCell ref="D35:E35"/>
    <mergeCell ref="D36:E36"/>
    <mergeCell ref="D37:E37"/>
    <mergeCell ref="C38:E38"/>
    <mergeCell ref="D39:E39"/>
    <mergeCell ref="D40:E40"/>
    <mergeCell ref="D41:E41"/>
    <mergeCell ref="C42:E42"/>
    <mergeCell ref="D43:E43"/>
    <mergeCell ref="D44:E44"/>
    <mergeCell ref="D45:E45"/>
    <mergeCell ref="C46:E46"/>
    <mergeCell ref="D47:E47"/>
    <mergeCell ref="D48:E48"/>
    <mergeCell ref="D49:E49"/>
    <mergeCell ref="D50:E50"/>
    <mergeCell ref="D51:E51"/>
    <mergeCell ref="C52:E52"/>
    <mergeCell ref="D53:E53"/>
    <mergeCell ref="D54:E54"/>
    <mergeCell ref="D55:E55"/>
    <mergeCell ref="D56:E56"/>
    <mergeCell ref="D57:E57"/>
    <mergeCell ref="D58:E58"/>
    <mergeCell ref="C59:E59"/>
    <mergeCell ref="D60:E60"/>
    <mergeCell ref="D61:E61"/>
    <mergeCell ref="D62:E62"/>
    <mergeCell ref="C63:E63"/>
    <mergeCell ref="D64:E64"/>
    <mergeCell ref="D65:E65"/>
    <mergeCell ref="D66:E66"/>
    <mergeCell ref="D67:E67"/>
    <mergeCell ref="C68:E68"/>
    <mergeCell ref="D69:E69"/>
    <mergeCell ref="D70:E70"/>
    <mergeCell ref="C71:E71"/>
    <mergeCell ref="D72:E72"/>
    <mergeCell ref="D73:E73"/>
    <mergeCell ref="D74:E74"/>
    <mergeCell ref="D75:E75"/>
    <mergeCell ref="D76:E76"/>
    <mergeCell ref="D77:E77"/>
    <mergeCell ref="A79:S79"/>
    <mergeCell ref="A80:S80"/>
  </mergeCells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Planning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2023-04-06T10:15:27Z</dcterms:created>
  <dcterms:modified xsi:type="dcterms:W3CDTF">2023-04-06T10:15:27Z</dcterms:modified>
</cp:coreProperties>
</file>